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 activeTab="4"/>
  </bookViews>
  <sheets>
    <sheet name="05ĐH_CTN1" sheetId="18" r:id="rId1"/>
    <sheet name="05ĐH_CTN2" sheetId="19" r:id="rId2"/>
    <sheet name="05ĐH_QLDD1" sheetId="20" r:id="rId3"/>
    <sheet name="05ĐH_QLDD2" sheetId="21" r:id="rId4"/>
    <sheet name="05ĐH_QLDD3" sheetId="22" r:id="rId5"/>
  </sheets>
  <definedNames>
    <definedName name="_xlnm.Print_Titles" localSheetId="0">'05ĐH_CTN1'!$12:$14</definedName>
    <definedName name="_xlnm.Print_Titles" localSheetId="1">'05ĐH_CTN2'!$12:$14</definedName>
  </definedNames>
  <calcPr calcId="145621"/>
  <fileRecoveryPr autoRecover="0"/>
</workbook>
</file>

<file path=xl/calcChain.xml><?xml version="1.0" encoding="utf-8"?>
<calcChain xmlns="http://schemas.openxmlformats.org/spreadsheetml/2006/main">
  <c r="E71" i="22" l="1"/>
  <c r="A67" i="22"/>
  <c r="G63" i="22"/>
  <c r="H63" i="22" s="1"/>
  <c r="G62" i="22"/>
  <c r="H62" i="22" s="1"/>
  <c r="G61" i="22"/>
  <c r="H61" i="22" s="1"/>
  <c r="G60" i="22"/>
  <c r="H60" i="22" s="1"/>
  <c r="G59" i="22"/>
  <c r="H59" i="22" s="1"/>
  <c r="G58" i="22"/>
  <c r="H58" i="22" s="1"/>
  <c r="G57" i="22"/>
  <c r="H57" i="22" s="1"/>
  <c r="G56" i="22"/>
  <c r="H56" i="22" s="1"/>
  <c r="G55" i="22"/>
  <c r="H55" i="22" s="1"/>
  <c r="G54" i="22"/>
  <c r="H54" i="22" s="1"/>
  <c r="G53" i="22"/>
  <c r="H53" i="22" s="1"/>
  <c r="G52" i="22"/>
  <c r="H52" i="22" s="1"/>
  <c r="G51" i="22"/>
  <c r="H51" i="22" s="1"/>
  <c r="G50" i="22"/>
  <c r="H50" i="22" s="1"/>
  <c r="G49" i="22"/>
  <c r="H49" i="22" s="1"/>
  <c r="G48" i="22"/>
  <c r="H48" i="22" s="1"/>
  <c r="G47" i="22"/>
  <c r="H47" i="22" s="1"/>
  <c r="G46" i="22"/>
  <c r="H46" i="22" s="1"/>
  <c r="G45" i="22"/>
  <c r="H45" i="22" s="1"/>
  <c r="G44" i="22"/>
  <c r="H44" i="22" s="1"/>
  <c r="G43" i="22"/>
  <c r="H43" i="22" s="1"/>
  <c r="G42" i="22"/>
  <c r="H42" i="22" s="1"/>
  <c r="G41" i="22"/>
  <c r="H41" i="22" s="1"/>
  <c r="G40" i="22"/>
  <c r="H40" i="22" s="1"/>
  <c r="G39" i="22"/>
  <c r="H39" i="22" s="1"/>
  <c r="G38" i="22"/>
  <c r="H38" i="22" s="1"/>
  <c r="G37" i="22"/>
  <c r="H37" i="22" s="1"/>
  <c r="G36" i="22"/>
  <c r="H36" i="22" s="1"/>
  <c r="G35" i="22"/>
  <c r="H35" i="22" s="1"/>
  <c r="G34" i="22"/>
  <c r="H34" i="22" s="1"/>
  <c r="G33" i="22"/>
  <c r="H33" i="22" s="1"/>
  <c r="G32" i="22"/>
  <c r="H32" i="22" s="1"/>
  <c r="G31" i="22"/>
  <c r="H31" i="22" s="1"/>
  <c r="G30" i="22"/>
  <c r="H30" i="22" s="1"/>
  <c r="G29" i="22"/>
  <c r="H29" i="22" s="1"/>
  <c r="G28" i="22"/>
  <c r="H28" i="22" s="1"/>
  <c r="G27" i="22"/>
  <c r="H27" i="22" s="1"/>
  <c r="G26" i="22"/>
  <c r="H26" i="22" s="1"/>
  <c r="G25" i="22"/>
  <c r="H25" i="22" s="1"/>
  <c r="G24" i="22"/>
  <c r="H24" i="22" s="1"/>
  <c r="G23" i="22"/>
  <c r="H23" i="22" s="1"/>
  <c r="G22" i="22"/>
  <c r="H22" i="22" s="1"/>
  <c r="G21" i="22"/>
  <c r="H21" i="22" s="1"/>
  <c r="G20" i="22"/>
  <c r="H20" i="22" s="1"/>
  <c r="G19" i="22"/>
  <c r="H19" i="22" s="1"/>
  <c r="G18" i="22"/>
  <c r="H18" i="22" s="1"/>
  <c r="G17" i="22"/>
  <c r="H17" i="22" s="1"/>
  <c r="G16" i="22"/>
  <c r="H16" i="22" s="1"/>
  <c r="G15" i="22"/>
  <c r="H15" i="22" s="1"/>
  <c r="D67" i="22" s="1"/>
  <c r="E69" i="22" l="1"/>
  <c r="E68" i="22"/>
  <c r="E69" i="21" l="1"/>
  <c r="A65" i="21"/>
  <c r="G61" i="21"/>
  <c r="H61" i="21" s="1"/>
  <c r="G60" i="21"/>
  <c r="H60" i="21" s="1"/>
  <c r="G59" i="21"/>
  <c r="H59" i="21" s="1"/>
  <c r="G58" i="21"/>
  <c r="H58" i="21" s="1"/>
  <c r="G57" i="21"/>
  <c r="H57" i="21" s="1"/>
  <c r="G56" i="21"/>
  <c r="H56" i="21" s="1"/>
  <c r="G55" i="21"/>
  <c r="H55" i="21" s="1"/>
  <c r="G54" i="21"/>
  <c r="H54" i="21" s="1"/>
  <c r="G53" i="21"/>
  <c r="H53" i="21" s="1"/>
  <c r="G52" i="21"/>
  <c r="H52" i="21" s="1"/>
  <c r="G51" i="21"/>
  <c r="H51" i="21" s="1"/>
  <c r="G50" i="21"/>
  <c r="H50" i="21" s="1"/>
  <c r="G49" i="21"/>
  <c r="H49" i="21" s="1"/>
  <c r="G48" i="21"/>
  <c r="H48" i="21" s="1"/>
  <c r="G47" i="21"/>
  <c r="H47" i="21" s="1"/>
  <c r="G46" i="21"/>
  <c r="H46" i="21" s="1"/>
  <c r="G45" i="21"/>
  <c r="H45" i="21" s="1"/>
  <c r="G44" i="21"/>
  <c r="H44" i="21" s="1"/>
  <c r="G43" i="21"/>
  <c r="H43" i="21" s="1"/>
  <c r="G42" i="21"/>
  <c r="H42" i="21" s="1"/>
  <c r="G41" i="21"/>
  <c r="H41" i="21" s="1"/>
  <c r="G40" i="21"/>
  <c r="H40" i="21" s="1"/>
  <c r="G39" i="21"/>
  <c r="H39" i="21" s="1"/>
  <c r="G38" i="21"/>
  <c r="H38" i="21" s="1"/>
  <c r="G37" i="21"/>
  <c r="H37" i="21" s="1"/>
  <c r="G36" i="21"/>
  <c r="H36" i="21" s="1"/>
  <c r="G35" i="21"/>
  <c r="H35" i="21" s="1"/>
  <c r="G34" i="21"/>
  <c r="H34" i="21" s="1"/>
  <c r="G33" i="21"/>
  <c r="H33" i="21" s="1"/>
  <c r="G32" i="21"/>
  <c r="H32" i="21" s="1"/>
  <c r="G31" i="21"/>
  <c r="H31" i="21" s="1"/>
  <c r="G30" i="21"/>
  <c r="H30" i="21" s="1"/>
  <c r="G29" i="21"/>
  <c r="H29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H15" i="21" s="1"/>
  <c r="D65" i="21" s="1"/>
  <c r="E69" i="20"/>
  <c r="A65" i="20"/>
  <c r="G61" i="20"/>
  <c r="H61" i="20" s="1"/>
  <c r="G60" i="20"/>
  <c r="H60" i="20" s="1"/>
  <c r="G59" i="20"/>
  <c r="H59" i="20" s="1"/>
  <c r="G58" i="20"/>
  <c r="H58" i="20" s="1"/>
  <c r="G57" i="20"/>
  <c r="H57" i="20" s="1"/>
  <c r="G56" i="20"/>
  <c r="H56" i="20" s="1"/>
  <c r="G55" i="20"/>
  <c r="H55" i="20" s="1"/>
  <c r="G54" i="20"/>
  <c r="H54" i="20" s="1"/>
  <c r="G53" i="20"/>
  <c r="H53" i="20" s="1"/>
  <c r="G52" i="20"/>
  <c r="H52" i="20" s="1"/>
  <c r="G51" i="20"/>
  <c r="H51" i="20" s="1"/>
  <c r="G50" i="20"/>
  <c r="H50" i="20" s="1"/>
  <c r="G49" i="20"/>
  <c r="H49" i="20" s="1"/>
  <c r="G48" i="20"/>
  <c r="H48" i="20" s="1"/>
  <c r="G47" i="20"/>
  <c r="H47" i="20" s="1"/>
  <c r="G46" i="20"/>
  <c r="H46" i="20" s="1"/>
  <c r="G45" i="20"/>
  <c r="H45" i="20" s="1"/>
  <c r="G44" i="20"/>
  <c r="H44" i="20" s="1"/>
  <c r="G43" i="20"/>
  <c r="H43" i="20" s="1"/>
  <c r="G42" i="20"/>
  <c r="H42" i="20" s="1"/>
  <c r="G41" i="20"/>
  <c r="H41" i="20" s="1"/>
  <c r="G40" i="20"/>
  <c r="H40" i="20" s="1"/>
  <c r="G39" i="20"/>
  <c r="H39" i="20" s="1"/>
  <c r="G38" i="20"/>
  <c r="H38" i="20" s="1"/>
  <c r="G37" i="20"/>
  <c r="H37" i="20" s="1"/>
  <c r="G36" i="20"/>
  <c r="H36" i="20" s="1"/>
  <c r="G35" i="20"/>
  <c r="H35" i="20" s="1"/>
  <c r="G34" i="20"/>
  <c r="H34" i="20" s="1"/>
  <c r="G33" i="20"/>
  <c r="H33" i="20" s="1"/>
  <c r="G32" i="20"/>
  <c r="H32" i="20" s="1"/>
  <c r="G31" i="20"/>
  <c r="H31" i="20" s="1"/>
  <c r="G30" i="20"/>
  <c r="H30" i="20" s="1"/>
  <c r="G29" i="20"/>
  <c r="H29" i="20" s="1"/>
  <c r="G28" i="20"/>
  <c r="H28" i="20" s="1"/>
  <c r="G27" i="20"/>
  <c r="H27" i="20" s="1"/>
  <c r="G26" i="20"/>
  <c r="H26" i="20" s="1"/>
  <c r="G25" i="20"/>
  <c r="H25" i="20" s="1"/>
  <c r="G24" i="20"/>
  <c r="H24" i="20" s="1"/>
  <c r="G23" i="20"/>
  <c r="H23" i="20" s="1"/>
  <c r="G22" i="20"/>
  <c r="H22" i="20" s="1"/>
  <c r="G21" i="20"/>
  <c r="H21" i="20" s="1"/>
  <c r="G20" i="20"/>
  <c r="H20" i="20" s="1"/>
  <c r="G19" i="20"/>
  <c r="H19" i="20" s="1"/>
  <c r="G18" i="20"/>
  <c r="H18" i="20" s="1"/>
  <c r="G17" i="20"/>
  <c r="H17" i="20" s="1"/>
  <c r="G16" i="20"/>
  <c r="H16" i="20" s="1"/>
  <c r="G15" i="20"/>
  <c r="H15" i="20" s="1"/>
  <c r="E66" i="21" l="1"/>
  <c r="E67" i="21"/>
  <c r="D65" i="20"/>
  <c r="E66" i="20" l="1"/>
  <c r="E67" i="20"/>
  <c r="E65" i="18" l="1"/>
  <c r="E63" i="19" l="1"/>
  <c r="A59" i="19"/>
  <c r="G55" i="19"/>
  <c r="H55" i="19" s="1"/>
  <c r="G54" i="19"/>
  <c r="H54" i="19" s="1"/>
  <c r="G53" i="19"/>
  <c r="H53" i="19" s="1"/>
  <c r="G52" i="19"/>
  <c r="H52" i="19" s="1"/>
  <c r="G51" i="19"/>
  <c r="H51" i="19" s="1"/>
  <c r="G50" i="19"/>
  <c r="H50" i="19" s="1"/>
  <c r="G49" i="19"/>
  <c r="H49" i="19" s="1"/>
  <c r="G48" i="19"/>
  <c r="H48" i="19" s="1"/>
  <c r="G47" i="19"/>
  <c r="H47" i="19" s="1"/>
  <c r="G46" i="19"/>
  <c r="H46" i="19" s="1"/>
  <c r="G45" i="19"/>
  <c r="H45" i="19" s="1"/>
  <c r="G44" i="19"/>
  <c r="H44" i="19" s="1"/>
  <c r="G43" i="19"/>
  <c r="H43" i="19" s="1"/>
  <c r="G42" i="19"/>
  <c r="H42" i="19" s="1"/>
  <c r="G41" i="19"/>
  <c r="H41" i="19" s="1"/>
  <c r="G40" i="19"/>
  <c r="H40" i="19" s="1"/>
  <c r="G39" i="19"/>
  <c r="H39" i="19" s="1"/>
  <c r="G38" i="19"/>
  <c r="H38" i="19" s="1"/>
  <c r="G37" i="19"/>
  <c r="H37" i="19" s="1"/>
  <c r="G36" i="19"/>
  <c r="H36" i="19" s="1"/>
  <c r="G35" i="19"/>
  <c r="H35" i="19" s="1"/>
  <c r="G34" i="19"/>
  <c r="H34" i="19" s="1"/>
  <c r="G33" i="19"/>
  <c r="H33" i="19" s="1"/>
  <c r="G32" i="19"/>
  <c r="H32" i="19" s="1"/>
  <c r="G31" i="19"/>
  <c r="H31" i="19" s="1"/>
  <c r="G30" i="19"/>
  <c r="H30" i="19" s="1"/>
  <c r="G29" i="19"/>
  <c r="H29" i="19" s="1"/>
  <c r="G28" i="19"/>
  <c r="H28" i="19" s="1"/>
  <c r="G27" i="19"/>
  <c r="H27" i="19" s="1"/>
  <c r="G26" i="19"/>
  <c r="H26" i="19" s="1"/>
  <c r="G25" i="19"/>
  <c r="H25" i="19" s="1"/>
  <c r="G24" i="19"/>
  <c r="H24" i="19" s="1"/>
  <c r="G23" i="19"/>
  <c r="H23" i="19" s="1"/>
  <c r="G22" i="19"/>
  <c r="H22" i="19" s="1"/>
  <c r="G21" i="19"/>
  <c r="H21" i="19" s="1"/>
  <c r="G20" i="19"/>
  <c r="H20" i="19" s="1"/>
  <c r="G19" i="19"/>
  <c r="H19" i="19" s="1"/>
  <c r="G18" i="19"/>
  <c r="H18" i="19" s="1"/>
  <c r="G17" i="19"/>
  <c r="H17" i="19" s="1"/>
  <c r="G16" i="19"/>
  <c r="H16" i="19" s="1"/>
  <c r="G15" i="19"/>
  <c r="A61" i="18"/>
  <c r="G57" i="18"/>
  <c r="H57" i="18" s="1"/>
  <c r="G56" i="18"/>
  <c r="H56" i="18" s="1"/>
  <c r="G55" i="18"/>
  <c r="H55" i="18" s="1"/>
  <c r="G54" i="18"/>
  <c r="H54" i="18" s="1"/>
  <c r="G53" i="18"/>
  <c r="H53" i="18" s="1"/>
  <c r="G52" i="18"/>
  <c r="H52" i="18" s="1"/>
  <c r="G51" i="18"/>
  <c r="H51" i="18" s="1"/>
  <c r="G50" i="18"/>
  <c r="H50" i="18" s="1"/>
  <c r="G49" i="18"/>
  <c r="H49" i="18" s="1"/>
  <c r="G48" i="18"/>
  <c r="H48" i="18" s="1"/>
  <c r="G47" i="18"/>
  <c r="H47" i="18" s="1"/>
  <c r="G46" i="18"/>
  <c r="H46" i="18" s="1"/>
  <c r="G45" i="18"/>
  <c r="H45" i="18" s="1"/>
  <c r="G44" i="18"/>
  <c r="H44" i="18" s="1"/>
  <c r="G43" i="18"/>
  <c r="H43" i="18" s="1"/>
  <c r="G42" i="18"/>
  <c r="H42" i="18" s="1"/>
  <c r="G41" i="18"/>
  <c r="H41" i="18" s="1"/>
  <c r="G40" i="18"/>
  <c r="H40" i="18" s="1"/>
  <c r="G39" i="18"/>
  <c r="H39" i="18" s="1"/>
  <c r="G38" i="18"/>
  <c r="H38" i="18" s="1"/>
  <c r="G37" i="18"/>
  <c r="H37" i="18" s="1"/>
  <c r="G36" i="18"/>
  <c r="H36" i="18" s="1"/>
  <c r="G35" i="18"/>
  <c r="H35" i="18" s="1"/>
  <c r="G34" i="18"/>
  <c r="H34" i="18" s="1"/>
  <c r="G33" i="18"/>
  <c r="H33" i="18" s="1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H15" i="19" l="1"/>
  <c r="D59" i="19" s="1"/>
  <c r="H15" i="18"/>
  <c r="D61" i="18" s="1"/>
  <c r="E62" i="18" l="1"/>
  <c r="E63" i="18"/>
  <c r="E61" i="19"/>
  <c r="E60" i="19"/>
</calcChain>
</file>

<file path=xl/sharedStrings.xml><?xml version="1.0" encoding="utf-8"?>
<sst xmlns="http://schemas.openxmlformats.org/spreadsheetml/2006/main" count="854" uniqueCount="603">
  <si>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</si>
  <si>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</si>
  <si>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</si>
  <si>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</si>
  <si>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</si>
  <si>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</si>
  <si>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</si>
  <si>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</si>
  <si>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</si>
  <si>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</si>
  <si>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</si>
  <si>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</si>
  <si>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</si>
  <si>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</si>
  <si>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</si>
  <si>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</si>
  <si>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</si>
  <si>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</si>
  <si>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</si>
  <si>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</si>
  <si>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</si>
  <si>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</si>
  <si>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</si>
  <si>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</si>
  <si>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</si>
  <si>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</si>
  <si>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Duyên</t>
  </si>
  <si>
    <t>Nguyễn Thành</t>
  </si>
  <si>
    <t>Đức</t>
  </si>
  <si>
    <t>Hào</t>
  </si>
  <si>
    <t>Hiếu</t>
  </si>
  <si>
    <t>Hòa</t>
  </si>
  <si>
    <t>Phạm Quốc</t>
  </si>
  <si>
    <t>Hùng</t>
  </si>
  <si>
    <t>Huy</t>
  </si>
  <si>
    <t>Linh</t>
  </si>
  <si>
    <t>Long</t>
  </si>
  <si>
    <t>Nguyễn Văn</t>
  </si>
  <si>
    <t>Nghĩa</t>
  </si>
  <si>
    <t>Ngọc</t>
  </si>
  <si>
    <t>Nguyên</t>
  </si>
  <si>
    <t>Phong</t>
  </si>
  <si>
    <t>Phúc</t>
  </si>
  <si>
    <t>Phụng</t>
  </si>
  <si>
    <t>Nguyễn</t>
  </si>
  <si>
    <t>Quang</t>
  </si>
  <si>
    <t>Sang</t>
  </si>
  <si>
    <t>Thảo</t>
  </si>
  <si>
    <t>Thiện</t>
  </si>
  <si>
    <t>Tuấn</t>
  </si>
  <si>
    <t>Nguyễn Thanh</t>
  </si>
  <si>
    <t>Tùng</t>
  </si>
  <si>
    <t>Tuyền</t>
  </si>
  <si>
    <t>Cường</t>
  </si>
  <si>
    <t>Đạt</t>
  </si>
  <si>
    <t>Giàu</t>
  </si>
  <si>
    <t>Trần Anh</t>
  </si>
  <si>
    <t>Minh</t>
  </si>
  <si>
    <t>Ngân</t>
  </si>
  <si>
    <t>Nhi</t>
  </si>
  <si>
    <t>Tâm</t>
  </si>
  <si>
    <t>Nguyễn Thị</t>
  </si>
  <si>
    <t>Tiến</t>
  </si>
  <si>
    <t>Trang</t>
  </si>
  <si>
    <t>Trường</t>
  </si>
  <si>
    <t>Anh</t>
  </si>
  <si>
    <t>Dũng</t>
  </si>
  <si>
    <t>Hà</t>
  </si>
  <si>
    <t>Phương</t>
  </si>
  <si>
    <t>Quân</t>
  </si>
  <si>
    <t>Thiên</t>
  </si>
  <si>
    <t>Thư</t>
  </si>
  <si>
    <t>Duy</t>
  </si>
  <si>
    <t>Hân</t>
  </si>
  <si>
    <t>Nguyễn Thị Mỹ</t>
  </si>
  <si>
    <t>Châu</t>
  </si>
  <si>
    <t>Ngô Thị Mỹ</t>
  </si>
  <si>
    <t>Phan Minh</t>
  </si>
  <si>
    <t>Trung</t>
  </si>
  <si>
    <t>Bình</t>
  </si>
  <si>
    <t>Nguyễn Ngọc</t>
  </si>
  <si>
    <t>Quý</t>
  </si>
  <si>
    <t>Trần Minh</t>
  </si>
  <si>
    <t>Thông</t>
  </si>
  <si>
    <t>Huyền</t>
  </si>
  <si>
    <t>Nguyễn Nhật</t>
  </si>
  <si>
    <t>Luân</t>
  </si>
  <si>
    <t>Nguyễn Kim</t>
  </si>
  <si>
    <t>Phạm Thị Ngọc</t>
  </si>
  <si>
    <t>Huỳnh Thanh</t>
  </si>
  <si>
    <t>Trần Gia</t>
  </si>
  <si>
    <t>Lý</t>
  </si>
  <si>
    <t>Trần Hồng</t>
  </si>
  <si>
    <t>Nguyễn Phước</t>
  </si>
  <si>
    <t>Khang</t>
  </si>
  <si>
    <t xml:space="preserve">         </t>
  </si>
  <si>
    <t>KHOA/TRƯỞNG BỘ MÔN</t>
  </si>
  <si>
    <t>Khải</t>
  </si>
  <si>
    <t xml:space="preserve">       NĂM HỌC</t>
  </si>
  <si>
    <t>Nguyễn Bá Minh</t>
  </si>
  <si>
    <t>Dương</t>
  </si>
  <si>
    <t>Nguyễn Tấn</t>
  </si>
  <si>
    <t>Nguyễn Xuân</t>
  </si>
  <si>
    <t>Trần Ngọc</t>
  </si>
  <si>
    <t>Nguyễn Thị Thanh</t>
  </si>
  <si>
    <t>Phạm Minh</t>
  </si>
  <si>
    <t>Phan Thanh</t>
  </si>
  <si>
    <t>Vĩ</t>
  </si>
  <si>
    <t>Hồ</t>
  </si>
  <si>
    <t>Nguyệt</t>
  </si>
  <si>
    <t>Lê Hữu</t>
  </si>
  <si>
    <t>Ái</t>
  </si>
  <si>
    <t>Huỳnh Chí</t>
  </si>
  <si>
    <t>Phạm Trần Thành</t>
  </si>
  <si>
    <t>Lê Trọng</t>
  </si>
  <si>
    <t>Mạnh</t>
  </si>
  <si>
    <t>Quốc</t>
  </si>
  <si>
    <t>Yên</t>
  </si>
  <si>
    <t>Công</t>
  </si>
  <si>
    <t>Lê Chí</t>
  </si>
  <si>
    <t>Tuân</t>
  </si>
  <si>
    <t>Lâm Quốc</t>
  </si>
  <si>
    <t>Huỳnh Trung</t>
  </si>
  <si>
    <t>Phạm Phúc</t>
  </si>
  <si>
    <t>Huỳnh Thị Diễm</t>
  </si>
  <si>
    <t>Lê Nguyễn Phương</t>
  </si>
  <si>
    <t>Lê Nhật</t>
  </si>
  <si>
    <t>Phan Quốc</t>
  </si>
  <si>
    <t>Phạm Văn</t>
  </si>
  <si>
    <t>Võ Trần</t>
  </si>
  <si>
    <t>05ĐH_CTN1</t>
  </si>
  <si>
    <t>0550060001</t>
  </si>
  <si>
    <t>Nguyễn Trần Diệu</t>
  </si>
  <si>
    <t>0550060002</t>
  </si>
  <si>
    <t>Huỳnh Đức</t>
  </si>
  <si>
    <t>0550060003</t>
  </si>
  <si>
    <t>0550060004</t>
  </si>
  <si>
    <t>0550060005</t>
  </si>
  <si>
    <t>0550060006</t>
  </si>
  <si>
    <t>0550060007</t>
  </si>
  <si>
    <t>Trần Phong</t>
  </si>
  <si>
    <t>Dinh</t>
  </si>
  <si>
    <t>0550060009</t>
  </si>
  <si>
    <t>Nguyễn Cao Trí</t>
  </si>
  <si>
    <t>0550060008</t>
  </si>
  <si>
    <t>Phạm Hữu</t>
  </si>
  <si>
    <t>0550060011</t>
  </si>
  <si>
    <t>Phan Hoàng Tường</t>
  </si>
  <si>
    <t>0550060012</t>
  </si>
  <si>
    <t>0550060010</t>
  </si>
  <si>
    <t>Võ Quyền</t>
  </si>
  <si>
    <t>0550060013</t>
  </si>
  <si>
    <t>0550060014</t>
  </si>
  <si>
    <t>Đoàn</t>
  </si>
  <si>
    <t>0550060015</t>
  </si>
  <si>
    <t>Đinh Thị Hồng</t>
  </si>
  <si>
    <t>0550060016</t>
  </si>
  <si>
    <t>Đặng Hoàng</t>
  </si>
  <si>
    <t>Gia</t>
  </si>
  <si>
    <t>0550060017</t>
  </si>
  <si>
    <t>0550060018</t>
  </si>
  <si>
    <t>Trương Thị</t>
  </si>
  <si>
    <t>0550060019</t>
  </si>
  <si>
    <t>0550060020</t>
  </si>
  <si>
    <t>Thái Quang</t>
  </si>
  <si>
    <t>0550060022</t>
  </si>
  <si>
    <t>0550060021</t>
  </si>
  <si>
    <t>0550060023</t>
  </si>
  <si>
    <t>0550060024</t>
  </si>
  <si>
    <t>Lương Anh</t>
  </si>
  <si>
    <t>0550060025</t>
  </si>
  <si>
    <t>0550060026</t>
  </si>
  <si>
    <t>0550060027</t>
  </si>
  <si>
    <t>Hoàng Nguyên</t>
  </si>
  <si>
    <t>0550060028</t>
  </si>
  <si>
    <t>Nguyễn Phan Thanh</t>
  </si>
  <si>
    <t>Lịch</t>
  </si>
  <si>
    <t>0550060029</t>
  </si>
  <si>
    <t>Lê Thiện</t>
  </si>
  <si>
    <t>0550060030</t>
  </si>
  <si>
    <t>Lê Ngọc Đình</t>
  </si>
  <si>
    <t>0550060031</t>
  </si>
  <si>
    <t>0550060032</t>
  </si>
  <si>
    <t>Đỗ Thị Trọng</t>
  </si>
  <si>
    <t>0550060033</t>
  </si>
  <si>
    <t>Hoàng Bá</t>
  </si>
  <si>
    <t>0450060034</t>
  </si>
  <si>
    <t>Phan Lâm Nhật</t>
  </si>
  <si>
    <t>0550060034</t>
  </si>
  <si>
    <t>Trần Duy</t>
  </si>
  <si>
    <t>0550060035</t>
  </si>
  <si>
    <t>0550060036</t>
  </si>
  <si>
    <t>Nguyễn Thị Linh</t>
  </si>
  <si>
    <t>0550060037</t>
  </si>
  <si>
    <t>Nguyễn Tâm</t>
  </si>
  <si>
    <t>0550060038</t>
  </si>
  <si>
    <t>Trần Lê Chí</t>
  </si>
  <si>
    <t>0550060039</t>
  </si>
  <si>
    <t>0550060040</t>
  </si>
  <si>
    <t>Nguyễn Thị Thuỳ</t>
  </si>
  <si>
    <t>0550060041</t>
  </si>
  <si>
    <t>0550060042</t>
  </si>
  <si>
    <t>05ĐH_CTN2</t>
  </si>
  <si>
    <t>0550060043</t>
  </si>
  <si>
    <t>Trần Hồ Bảo</t>
  </si>
  <si>
    <t>0550060044</t>
  </si>
  <si>
    <t>0550060045</t>
  </si>
  <si>
    <t>0550060046</t>
  </si>
  <si>
    <t>Bùi Tấn</t>
  </si>
  <si>
    <t>0550060047</t>
  </si>
  <si>
    <t>Đỗ Thành</t>
  </si>
  <si>
    <t>Đạt</t>
  </si>
  <si>
    <t>0550060048</t>
  </si>
  <si>
    <t>0550060049</t>
  </si>
  <si>
    <t>0550060050</t>
  </si>
  <si>
    <t>Chu Mạnh</t>
  </si>
  <si>
    <t>0550060051</t>
  </si>
  <si>
    <t>0550060052</t>
  </si>
  <si>
    <t>0550060053</t>
  </si>
  <si>
    <t>0550060054</t>
  </si>
  <si>
    <t>0550060055</t>
  </si>
  <si>
    <t>Hồ Thị Thanh</t>
  </si>
  <si>
    <t>0550060056</t>
  </si>
  <si>
    <t>0550060057</t>
  </si>
  <si>
    <t>0550060058</t>
  </si>
  <si>
    <t>Võ Thị Thái</t>
  </si>
  <si>
    <t>0550060059</t>
  </si>
  <si>
    <t>0550060083</t>
  </si>
  <si>
    <t>Đào Thị Minh</t>
  </si>
  <si>
    <t>0550060060</t>
  </si>
  <si>
    <t>La Quỳnh Bảo</t>
  </si>
  <si>
    <t>0550060061</t>
  </si>
  <si>
    <t>Lê Thị Hồng</t>
  </si>
  <si>
    <t>0550060062</t>
  </si>
  <si>
    <t>Huỳnh Thị Mỹ</t>
  </si>
  <si>
    <t>Nhiên</t>
  </si>
  <si>
    <t>0550060063</t>
  </si>
  <si>
    <t>0550060064</t>
  </si>
  <si>
    <t>0550060065</t>
  </si>
  <si>
    <t>Kiều Phi</t>
  </si>
  <si>
    <t>0550060066</t>
  </si>
  <si>
    <t>0550060067</t>
  </si>
  <si>
    <t>Võ Trọng</t>
  </si>
  <si>
    <t>0550060068</t>
  </si>
  <si>
    <t>Nguyễn Đăng Minh</t>
  </si>
  <si>
    <t>0550060069</t>
  </si>
  <si>
    <t>Mai Tấn</t>
  </si>
  <si>
    <t>0550060070</t>
  </si>
  <si>
    <t>0550060071</t>
  </si>
  <si>
    <t>0550060072</t>
  </si>
  <si>
    <t>0550060073</t>
  </si>
  <si>
    <t>0550060074</t>
  </si>
  <si>
    <t>0550060075</t>
  </si>
  <si>
    <t>0550060076</t>
  </si>
  <si>
    <t>0550060077</t>
  </si>
  <si>
    <t>0550060078</t>
  </si>
  <si>
    <t>0550060079</t>
  </si>
  <si>
    <t>Hồ Hữu</t>
  </si>
  <si>
    <t>0550060080</t>
  </si>
  <si>
    <t>0550060081</t>
  </si>
  <si>
    <t>0550060082</t>
  </si>
  <si>
    <t>Trần Thị Phương</t>
  </si>
  <si>
    <t>Nguyên lý 1</t>
  </si>
  <si>
    <t>I</t>
  </si>
  <si>
    <t>2016-2017</t>
  </si>
  <si>
    <t>Nguyễn Trọng Long</t>
  </si>
  <si>
    <t>Cấm thi</t>
  </si>
  <si>
    <t>cấm thi</t>
  </si>
  <si>
    <t>05ĐH_QLDD1</t>
  </si>
  <si>
    <t xml:space="preserve">      NĂM HỌC</t>
  </si>
  <si>
    <t>0550040001</t>
  </si>
  <si>
    <t>Đỗ Thị Thu</t>
  </si>
  <si>
    <t>0550040002</t>
  </si>
  <si>
    <t>Nguyễn Hoàng</t>
  </si>
  <si>
    <t>Bảo</t>
  </si>
  <si>
    <t>0550040003</t>
  </si>
  <si>
    <t>Trần Thái</t>
  </si>
  <si>
    <t>0550040004</t>
  </si>
  <si>
    <t>Vi Văn</t>
  </si>
  <si>
    <t>Chương</t>
  </si>
  <si>
    <t>0550040005</t>
  </si>
  <si>
    <t>Nguyễn Thị Ngọc</t>
  </si>
  <si>
    <t>Diễm</t>
  </si>
  <si>
    <t>0550040006</t>
  </si>
  <si>
    <t>Mai Thị Phúc</t>
  </si>
  <si>
    <t>Diệu</t>
  </si>
  <si>
    <t>0550040007</t>
  </si>
  <si>
    <t>Nguyễn Đức</t>
  </si>
  <si>
    <t>0550040008</t>
  </si>
  <si>
    <t>Trần Thị Thúy</t>
  </si>
  <si>
    <t>0550040009</t>
  </si>
  <si>
    <t>Bùi Thị Hồng</t>
  </si>
  <si>
    <t>0550040010</t>
  </si>
  <si>
    <t>Đỗ Trường Tiến</t>
  </si>
  <si>
    <t>0550040011</t>
  </si>
  <si>
    <t>Biện Thị Ngọc</t>
  </si>
  <si>
    <t>Giàu</t>
  </si>
  <si>
    <t>0550040012</t>
  </si>
  <si>
    <t>Đặng Bảo</t>
  </si>
  <si>
    <t>0550040013</t>
  </si>
  <si>
    <t>Đỗ Lý</t>
  </si>
  <si>
    <t>Hải</t>
  </si>
  <si>
    <t>0550040015</t>
  </si>
  <si>
    <t>Hạnh</t>
  </si>
  <si>
    <t>0550040014</t>
  </si>
  <si>
    <t>Hoàng Thị Ngọc</t>
  </si>
  <si>
    <t>0550040016</t>
  </si>
  <si>
    <t>Phan Phước</t>
  </si>
  <si>
    <t>Hậu</t>
  </si>
  <si>
    <t>0550040017</t>
  </si>
  <si>
    <t>0550040018</t>
  </si>
  <si>
    <t>Lê Thị</t>
  </si>
  <si>
    <t>Hoa</t>
  </si>
  <si>
    <t>0550040019</t>
  </si>
  <si>
    <t>Nguyễn Thị Thu</t>
  </si>
  <si>
    <t>Hoài</t>
  </si>
  <si>
    <t>0550040020</t>
  </si>
  <si>
    <t>Trần Thị Diễm</t>
  </si>
  <si>
    <t>Hồng</t>
  </si>
  <si>
    <t>0550040021</t>
  </si>
  <si>
    <t>Bùi Quang</t>
  </si>
  <si>
    <t>0550040022</t>
  </si>
  <si>
    <t>Vũ Quốc</t>
  </si>
  <si>
    <t>0550040023</t>
  </si>
  <si>
    <t>Bùi Thị Cẩm</t>
  </si>
  <si>
    <t>Hương</t>
  </si>
  <si>
    <t>0550040025</t>
  </si>
  <si>
    <t>Lê Anh</t>
  </si>
  <si>
    <t>Khoa</t>
  </si>
  <si>
    <t>0550040024</t>
  </si>
  <si>
    <t>Lê Đăng</t>
  </si>
  <si>
    <t>0550040026</t>
  </si>
  <si>
    <t>Cao Thị Kiều</t>
  </si>
  <si>
    <t>Lam</t>
  </si>
  <si>
    <t>0550040027</t>
  </si>
  <si>
    <t>Phan Thành</t>
  </si>
  <si>
    <t>Lập</t>
  </si>
  <si>
    <t>0550040028</t>
  </si>
  <si>
    <t>Nguyễn Ái</t>
  </si>
  <si>
    <t>Lê</t>
  </si>
  <si>
    <t>0550040029</t>
  </si>
  <si>
    <t>Huỳnh Thị Minh</t>
  </si>
  <si>
    <t>0550040030</t>
  </si>
  <si>
    <t>Bùi Thị Ngọc</t>
  </si>
  <si>
    <t>0550040031</t>
  </si>
  <si>
    <t>Hà Trung</t>
  </si>
  <si>
    <t>0550040032</t>
  </si>
  <si>
    <t>Nguyễn Tuấn</t>
  </si>
  <si>
    <t>0550040033</t>
  </si>
  <si>
    <t>Châu Huệ</t>
  </si>
  <si>
    <t>Mẫn</t>
  </si>
  <si>
    <t>0550040034</t>
  </si>
  <si>
    <t>Võ Đặng Yến</t>
  </si>
  <si>
    <t>My</t>
  </si>
  <si>
    <t>0550040035</t>
  </si>
  <si>
    <t>Võ Hoàng</t>
  </si>
  <si>
    <t>Nam</t>
  </si>
  <si>
    <t>0550040036</t>
  </si>
  <si>
    <t>Trương Đình</t>
  </si>
  <si>
    <t>0550040037</t>
  </si>
  <si>
    <t>0550040038</t>
  </si>
  <si>
    <t>Ngô Thị Bích</t>
  </si>
  <si>
    <t>Phượng</t>
  </si>
  <si>
    <t>0550040039</t>
  </si>
  <si>
    <t>Đinh Nguyễn Minh</t>
  </si>
  <si>
    <t>0550040040</t>
  </si>
  <si>
    <t>Nguyễn Thị Vân</t>
  </si>
  <si>
    <t>Quỳnh</t>
  </si>
  <si>
    <t>0550040041</t>
  </si>
  <si>
    <t>Trần Hoàng</t>
  </si>
  <si>
    <t>Tân</t>
  </si>
  <si>
    <t>0550040042</t>
  </si>
  <si>
    <t>Nguyễn Thị Yến</t>
  </si>
  <si>
    <t>Thanh</t>
  </si>
  <si>
    <t>0550040043</t>
  </si>
  <si>
    <t>Nguyễn Thị Bé</t>
  </si>
  <si>
    <t>0550040044</t>
  </si>
  <si>
    <t>Trương Thị Bích</t>
  </si>
  <si>
    <t>Trâm</t>
  </si>
  <si>
    <t>0550040046</t>
  </si>
  <si>
    <t>Võ Thị Kim</t>
  </si>
  <si>
    <t>Vàng</t>
  </si>
  <si>
    <t>0550040045</t>
  </si>
  <si>
    <t>Phạm Hồ Hoàng</t>
  </si>
  <si>
    <t>Vân</t>
  </si>
  <si>
    <t>0550040047</t>
  </si>
  <si>
    <t>Nguyễn Hoàng Phương</t>
  </si>
  <si>
    <t>Vũ</t>
  </si>
  <si>
    <t>05ĐH_QLDD2</t>
  </si>
  <si>
    <t>0550040048</t>
  </si>
  <si>
    <t>Trần Nguyễn Ngọc</t>
  </si>
  <si>
    <t>0550040049</t>
  </si>
  <si>
    <t>Đặng Bùi Ngọc</t>
  </si>
  <si>
    <t>0550040050</t>
  </si>
  <si>
    <t>Thân Thị Huyền</t>
  </si>
  <si>
    <t>Dung</t>
  </si>
  <si>
    <t>0550040051</t>
  </si>
  <si>
    <t>Đặng Trần Thanh</t>
  </si>
  <si>
    <t>0550040052</t>
  </si>
  <si>
    <t>Trần Nguyên</t>
  </si>
  <si>
    <t>0550040053</t>
  </si>
  <si>
    <t>Lê Thị Hoài</t>
  </si>
  <si>
    <t>0550040054</t>
  </si>
  <si>
    <t>Nguyễn Thị Diệu</t>
  </si>
  <si>
    <t>Hiền</t>
  </si>
  <si>
    <t>0550040055</t>
  </si>
  <si>
    <t>Thái Trung</t>
  </si>
  <si>
    <t>0550040056</t>
  </si>
  <si>
    <t>Trần Quang</t>
  </si>
  <si>
    <t>0550040057</t>
  </si>
  <si>
    <t>Nguyễn Thị Thùy</t>
  </si>
  <si>
    <t>0550040058</t>
  </si>
  <si>
    <t>Lê Đình Thiên</t>
  </si>
  <si>
    <t>Lộc</t>
  </si>
  <si>
    <t>0550040059</t>
  </si>
  <si>
    <t>Lê Thị Tuyết</t>
  </si>
  <si>
    <t>Nga</t>
  </si>
  <si>
    <t>0550040060</t>
  </si>
  <si>
    <t>Phạm Thị Kim</t>
  </si>
  <si>
    <t>0550040061</t>
  </si>
  <si>
    <t>0550040062</t>
  </si>
  <si>
    <t>Nguyễn Thị Hoài</t>
  </si>
  <si>
    <t>0550040063</t>
  </si>
  <si>
    <t>Nguyễn Thái</t>
  </si>
  <si>
    <t>0550040064</t>
  </si>
  <si>
    <t>Trương Đức</t>
  </si>
  <si>
    <t>0550040065</t>
  </si>
  <si>
    <t>0550040066</t>
  </si>
  <si>
    <t>0550040069</t>
  </si>
  <si>
    <t>Nguyễn Ngọc Yến</t>
  </si>
  <si>
    <t>0550040068</t>
  </si>
  <si>
    <t>0550040067</t>
  </si>
  <si>
    <t>Phạm Thị Thảo</t>
  </si>
  <si>
    <t>0550040071</t>
  </si>
  <si>
    <t>Dương Thị Quỳnh</t>
  </si>
  <si>
    <t>Như</t>
  </si>
  <si>
    <t>0550040070</t>
  </si>
  <si>
    <t>Lê Thị Huỳnh</t>
  </si>
  <si>
    <t>0550040072</t>
  </si>
  <si>
    <t>Nương</t>
  </si>
  <si>
    <t>0550040073</t>
  </si>
  <si>
    <t>Oanh</t>
  </si>
  <si>
    <t>0550040074</t>
  </si>
  <si>
    <t>Nguyễn Anh</t>
  </si>
  <si>
    <t>Pha</t>
  </si>
  <si>
    <t>0550040075</t>
  </si>
  <si>
    <t>Lê Nguyễn Ngọc</t>
  </si>
  <si>
    <t>0550040076</t>
  </si>
  <si>
    <t>Nguyễn Mỹ</t>
  </si>
  <si>
    <t>0550040077</t>
  </si>
  <si>
    <t>Trương Thị Mai</t>
  </si>
  <si>
    <t>0550040078</t>
  </si>
  <si>
    <t>Nguyễn Ngọc Như</t>
  </si>
  <si>
    <t>0550040080</t>
  </si>
  <si>
    <t>Trần Thái Thế</t>
  </si>
  <si>
    <t>0550040079</t>
  </si>
  <si>
    <t>Lư Bác</t>
  </si>
  <si>
    <t>Sâm</t>
  </si>
  <si>
    <t>0550040081</t>
  </si>
  <si>
    <t>Phạm Thị Hồng</t>
  </si>
  <si>
    <t>Sương</t>
  </si>
  <si>
    <t>0550040083</t>
  </si>
  <si>
    <t>Tài</t>
  </si>
  <si>
    <t>0550040082</t>
  </si>
  <si>
    <t>Lâm Trường</t>
  </si>
  <si>
    <t>0550040084</t>
  </si>
  <si>
    <t>Đặng Thị Linh</t>
  </si>
  <si>
    <t>0550040085</t>
  </si>
  <si>
    <t>Nguyễn Minh</t>
  </si>
  <si>
    <t>0550040086</t>
  </si>
  <si>
    <t>Bùi Lê Minh</t>
  </si>
  <si>
    <t>0550040088</t>
  </si>
  <si>
    <t>Nguyễn Vũ</t>
  </si>
  <si>
    <t>Thịnh</t>
  </si>
  <si>
    <t>0550040087</t>
  </si>
  <si>
    <t>Phạm Trần Khương</t>
  </si>
  <si>
    <t>0550040090</t>
  </si>
  <si>
    <t>Vũ Minh</t>
  </si>
  <si>
    <t>0550040089</t>
  </si>
  <si>
    <t>Thơ</t>
  </si>
  <si>
    <t>0550040092</t>
  </si>
  <si>
    <t>Thủy</t>
  </si>
  <si>
    <t>0550040091</t>
  </si>
  <si>
    <t>Tô Thị</t>
  </si>
  <si>
    <t>Thúy</t>
  </si>
  <si>
    <t>0550040093</t>
  </si>
  <si>
    <t>Tạ Thị Thủy</t>
  </si>
  <si>
    <t>Tiên</t>
  </si>
  <si>
    <t>0550040094</t>
  </si>
  <si>
    <t>Nguyễn Ngọc Xuân</t>
  </si>
  <si>
    <t>05ĐH_QLDD3</t>
  </si>
  <si>
    <t>0550040096</t>
  </si>
  <si>
    <t>Huỳnh Thục Trâm</t>
  </si>
  <si>
    <t>0550040095</t>
  </si>
  <si>
    <t>Nguyễn Lam</t>
  </si>
  <si>
    <t>0550040097</t>
  </si>
  <si>
    <t>Nguyễn Ngọc Trâm</t>
  </si>
  <si>
    <t>0550040098</t>
  </si>
  <si>
    <t>Đào Thị Ngọc</t>
  </si>
  <si>
    <t>Ánh</t>
  </si>
  <si>
    <t>0550040148</t>
  </si>
  <si>
    <t>Lê Thị Ngọc</t>
  </si>
  <si>
    <t>Bích</t>
  </si>
  <si>
    <t>0550040099</t>
  </si>
  <si>
    <t>Long Hoàng</t>
  </si>
  <si>
    <t>Chiến</t>
  </si>
  <si>
    <t>0550040100</t>
  </si>
  <si>
    <t>0550040101</t>
  </si>
  <si>
    <t>0550040102</t>
  </si>
  <si>
    <t>Võ Thị Thanh</t>
  </si>
  <si>
    <t>0550040104</t>
  </si>
  <si>
    <t>Trần Thị Tuyết</t>
  </si>
  <si>
    <t>0550040103</t>
  </si>
  <si>
    <t>Lê Hoàng Phi</t>
  </si>
  <si>
    <t>Hổ</t>
  </si>
  <si>
    <t>0550040105</t>
  </si>
  <si>
    <t>Tsàn Đức</t>
  </si>
  <si>
    <t>0550040106</t>
  </si>
  <si>
    <t>Lê Hoàng</t>
  </si>
  <si>
    <t>0550040107</t>
  </si>
  <si>
    <t>Lê Trung</t>
  </si>
  <si>
    <t>Kiên</t>
  </si>
  <si>
    <t>0550040108</t>
  </si>
  <si>
    <t>Phan Mạnh</t>
  </si>
  <si>
    <t>0550040165</t>
  </si>
  <si>
    <t>Đặng Thị Khánh</t>
  </si>
  <si>
    <t>0550040109</t>
  </si>
  <si>
    <t>Mai</t>
  </si>
  <si>
    <t>0550040110</t>
  </si>
  <si>
    <t>Muôn</t>
  </si>
  <si>
    <t>0550040111</t>
  </si>
  <si>
    <t xml:space="preserve">Nguyễn Thị Thu </t>
  </si>
  <si>
    <t>0550040112</t>
  </si>
  <si>
    <t>Tôn Long</t>
  </si>
  <si>
    <t>0550040113</t>
  </si>
  <si>
    <t>Nguyễn Bích</t>
  </si>
  <si>
    <t>0550040115</t>
  </si>
  <si>
    <t>Phan Thị Mỹ</t>
  </si>
  <si>
    <t>0550040114</t>
  </si>
  <si>
    <t>Trang Thị Bích</t>
  </si>
  <si>
    <t>0550040116</t>
  </si>
  <si>
    <t>Huỳnh Nguyễn Thái</t>
  </si>
  <si>
    <t>0550040117</t>
  </si>
  <si>
    <t>Trương Thanh</t>
  </si>
  <si>
    <t>Nhẩn</t>
  </si>
  <si>
    <t>0550040118</t>
  </si>
  <si>
    <t>0550040119</t>
  </si>
  <si>
    <t>Lương Thị Thu</t>
  </si>
  <si>
    <t>0550040120</t>
  </si>
  <si>
    <t>Hồ Thị</t>
  </si>
  <si>
    <t>Thi</t>
  </si>
  <si>
    <t>0550040121</t>
  </si>
  <si>
    <t>Nguyễn Thị  Minh</t>
  </si>
  <si>
    <t>0550040122</t>
  </si>
  <si>
    <t>Trần Trọng</t>
  </si>
  <si>
    <t>0550040124</t>
  </si>
  <si>
    <t>Nguyễn Thị Hà</t>
  </si>
  <si>
    <t>0550040123</t>
  </si>
  <si>
    <t>Trân</t>
  </si>
  <si>
    <t>0550040125</t>
  </si>
  <si>
    <t>Nguyễn Thị Tú</t>
  </si>
  <si>
    <t>Trinh</t>
  </si>
  <si>
    <t>0550040126</t>
  </si>
  <si>
    <t>Huỳnh Thị Thanh</t>
  </si>
  <si>
    <t>Trúc</t>
  </si>
  <si>
    <t>0550040127</t>
  </si>
  <si>
    <t>Đỗ Minh</t>
  </si>
  <si>
    <t>0550040129</t>
  </si>
  <si>
    <t>Lê Hoàng Anh</t>
  </si>
  <si>
    <t>0550040128</t>
  </si>
  <si>
    <t>Trần Quốc</t>
  </si>
  <si>
    <t>0550040131</t>
  </si>
  <si>
    <t>Võ Thị Bạch</t>
  </si>
  <si>
    <t>Tuyết</t>
  </si>
  <si>
    <t>0550040130</t>
  </si>
  <si>
    <t>Đặng Thị Hồng</t>
  </si>
  <si>
    <t>Tươi</t>
  </si>
  <si>
    <t>0550040132</t>
  </si>
  <si>
    <t>Đặng Văn</t>
  </si>
  <si>
    <t>Ty</t>
  </si>
  <si>
    <t>0550040133</t>
  </si>
  <si>
    <t>Tạ Nguyễn Cẩm</t>
  </si>
  <si>
    <t>0550040134</t>
  </si>
  <si>
    <t>Trần Thị Bích</t>
  </si>
  <si>
    <t>0550040135</t>
  </si>
  <si>
    <t>Trịnh Quang</t>
  </si>
  <si>
    <t>Vinh</t>
  </si>
  <si>
    <t>0550040136</t>
  </si>
  <si>
    <t>Phạm Huy</t>
  </si>
  <si>
    <t>0550040137</t>
  </si>
  <si>
    <t>Võ Thanh</t>
  </si>
  <si>
    <t>0550040138</t>
  </si>
  <si>
    <t>Nguyễn Ngô Ngọc</t>
  </si>
  <si>
    <t>Vy</t>
  </si>
  <si>
    <t>0550040139</t>
  </si>
  <si>
    <t>Trần Thanh</t>
  </si>
  <si>
    <t>Vỹ</t>
  </si>
  <si>
    <t>0550040140</t>
  </si>
  <si>
    <t>Phan Nguyễn Kim</t>
  </si>
  <si>
    <t>Xuân</t>
  </si>
  <si>
    <t>0550040141</t>
  </si>
  <si>
    <t>Trương Lam</t>
  </si>
  <si>
    <t>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</si>
</sst>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84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165" fontId="3" fillId="0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/>
    <xf numFmtId="0" fontId="3" fillId="0" borderId="17" xfId="0" applyNumberFormat="1" applyFont="1" applyBorder="1"/>
    <xf numFmtId="164" fontId="3" fillId="0" borderId="18" xfId="0" applyNumberFormat="1" applyFont="1" applyBorder="1" applyAlignment="1">
      <alignment horizontal="center"/>
    </xf>
    <xf numFmtId="165" fontId="3" fillId="0" borderId="19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20" xfId="0" applyFont="1" applyBorder="1"/>
    <xf numFmtId="0" fontId="1" fillId="0" borderId="9" xfId="0" applyFont="1" applyBorder="1" applyAlignment="1">
      <alignment horizontal="center" vertical="center"/>
    </xf>
    <xf numFmtId="0" fontId="10" fillId="0" borderId="22" xfId="0" applyNumberFormat="1" applyFont="1" applyFill="1" applyBorder="1" applyAlignment="1" applyProtection="1"/>
    <xf numFmtId="0" fontId="10" fillId="0" borderId="21" xfId="0" applyNumberFormat="1" applyFont="1" applyFill="1" applyBorder="1" applyAlignment="1" applyProtection="1">
      <alignment horizontal="center"/>
    </xf>
    <xf numFmtId="0" fontId="10" fillId="0" borderId="31" xfId="0" applyNumberFormat="1" applyFont="1" applyFill="1" applyBorder="1" applyAlignment="1" applyProtection="1"/>
    <xf numFmtId="0" fontId="10" fillId="0" borderId="23" xfId="0" applyNumberFormat="1" applyFont="1" applyFill="1" applyBorder="1" applyAlignment="1" applyProtection="1">
      <alignment horizontal="center"/>
    </xf>
    <xf numFmtId="0" fontId="10" fillId="0" borderId="24" xfId="0" applyNumberFormat="1" applyFont="1" applyFill="1" applyBorder="1" applyAlignment="1" applyProtection="1"/>
    <xf numFmtId="0" fontId="10" fillId="0" borderId="33" xfId="0" applyNumberFormat="1" applyFont="1" applyFill="1" applyBorder="1" applyAlignment="1" applyProtection="1"/>
    <xf numFmtId="0" fontId="6" fillId="0" borderId="26" xfId="0" quotePrefix="1" applyFont="1" applyBorder="1" applyAlignment="1">
      <alignment horizontal="center" vertical="center"/>
    </xf>
    <xf numFmtId="0" fontId="6" fillId="0" borderId="29" xfId="0" applyFont="1" applyBorder="1"/>
    <xf numFmtId="0" fontId="6" fillId="0" borderId="28" xfId="0" applyFont="1" applyBorder="1"/>
    <xf numFmtId="0" fontId="10" fillId="0" borderId="27" xfId="0" applyNumberFormat="1" applyFont="1" applyFill="1" applyBorder="1" applyAlignment="1" applyProtection="1">
      <alignment horizontal="center"/>
    </xf>
    <xf numFmtId="0" fontId="10" fillId="0" borderId="25" xfId="0" applyNumberFormat="1" applyFont="1" applyFill="1" applyBorder="1" applyAlignment="1" applyProtection="1"/>
    <xf numFmtId="0" fontId="10" fillId="0" borderId="32" xfId="0" applyNumberFormat="1" applyFont="1" applyFill="1" applyBorder="1" applyAlignment="1" applyProtection="1"/>
    <xf numFmtId="0" fontId="6" fillId="0" borderId="18" xfId="0" applyFont="1" applyBorder="1"/>
    <xf numFmtId="0" fontId="8" fillId="0" borderId="18" xfId="0" applyFont="1" applyBorder="1" applyAlignment="1">
      <alignment horizontal="left" vertical="center"/>
    </xf>
    <xf numFmtId="0" fontId="10" fillId="0" borderId="30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29" xfId="0" applyFont="1" applyBorder="1" applyAlignment="1">
      <alignment horizontal="left" vertical="center"/>
    </xf>
    <xf numFmtId="0" fontId="13" fillId="0" borderId="0" xfId="0" applyFont="1"/>
  </cellXfs>
  <cellStyles count="3">
    <cellStyle name="Normal" xfId="0" builtinId="0"/>
    <cellStyle name="Normal 2" xfId="1"/>
    <cellStyle name="Normal 3" xfId="2"/>
  </cellStyles>
  <dxfs count="1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2"/>
  <sheetViews>
    <sheetView view="pageLayout" topLeftCell="A7" zoomScaleNormal="100" workbookViewId="0">
      <selection activeCell="D62" sqref="D62"/>
    </sheetView>
  </sheetViews>
  <sheetFormatPr defaultRowHeight="15" x14ac:dyDescent="0.25"/>
  <cols>
    <col min="1" max="1" width="7" customWidth="1"/>
    <col min="2" max="2" width="13.7109375" customWidth="1"/>
    <col min="3" max="3" width="24.7109375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80" t="s">
        <v>3</v>
      </c>
      <c r="F2" s="80"/>
      <c r="G2" s="80"/>
      <c r="H2" s="80"/>
      <c r="I2" s="80"/>
    </row>
    <row r="3" spans="1:9" ht="15.75" x14ac:dyDescent="0.2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 x14ac:dyDescent="0.25">
      <c r="A4" s="62" t="s">
        <v>23</v>
      </c>
      <c r="B4" s="62"/>
      <c r="C4" s="62"/>
      <c r="D4" s="62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3" t="s">
        <v>6</v>
      </c>
      <c r="B8" s="63"/>
      <c r="C8" s="63" t="s">
        <v>262</v>
      </c>
      <c r="D8" s="63"/>
      <c r="E8" s="63" t="s">
        <v>7</v>
      </c>
      <c r="F8" s="63"/>
      <c r="G8" s="60">
        <v>2</v>
      </c>
      <c r="H8" s="3"/>
      <c r="I8" s="3"/>
    </row>
    <row r="9" spans="1:9" ht="15.75" x14ac:dyDescent="0.25">
      <c r="A9" s="63" t="s">
        <v>8</v>
      </c>
      <c r="B9" s="63"/>
      <c r="C9" s="63" t="s">
        <v>130</v>
      </c>
      <c r="D9" s="63"/>
      <c r="E9" s="63" t="s">
        <v>9</v>
      </c>
      <c r="F9" s="63"/>
      <c r="G9" s="3" t="s">
        <v>263</v>
      </c>
      <c r="H9" s="3"/>
      <c r="I9" s="3"/>
    </row>
    <row r="10" spans="1:9" ht="15.75" x14ac:dyDescent="0.25">
      <c r="A10" s="63" t="s">
        <v>10</v>
      </c>
      <c r="B10" s="63"/>
      <c r="C10" s="63" t="s">
        <v>265</v>
      </c>
      <c r="D10" s="63"/>
      <c r="E10" s="19" t="s">
        <v>98</v>
      </c>
      <c r="F10" s="4"/>
      <c r="G10" s="4" t="s">
        <v>264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4" t="s">
        <v>11</v>
      </c>
      <c r="B12" s="66" t="s">
        <v>12</v>
      </c>
      <c r="C12" s="68" t="s">
        <v>13</v>
      </c>
      <c r="D12" s="69"/>
      <c r="E12" s="5" t="s">
        <v>14</v>
      </c>
      <c r="F12" s="5" t="s">
        <v>15</v>
      </c>
      <c r="G12" s="72" t="s">
        <v>16</v>
      </c>
      <c r="H12" s="73"/>
      <c r="I12" s="74" t="s">
        <v>17</v>
      </c>
    </row>
    <row r="13" spans="1:9" ht="15.75" x14ac:dyDescent="0.25">
      <c r="A13" s="65"/>
      <c r="B13" s="67"/>
      <c r="C13" s="70"/>
      <c r="D13" s="71"/>
      <c r="E13" s="6">
        <v>0.3</v>
      </c>
      <c r="F13" s="6">
        <v>0.7</v>
      </c>
      <c r="G13" s="7" t="s">
        <v>18</v>
      </c>
      <c r="H13" s="7" t="s">
        <v>19</v>
      </c>
      <c r="I13" s="75"/>
    </row>
    <row r="14" spans="1:9" ht="15.75" x14ac:dyDescent="0.25">
      <c r="A14" s="8">
        <v>1</v>
      </c>
      <c r="B14" s="41">
        <v>2</v>
      </c>
      <c r="C14" s="76">
        <v>3</v>
      </c>
      <c r="D14" s="76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5.75" x14ac:dyDescent="0.25">
      <c r="A15" s="25">
        <v>1</v>
      </c>
      <c r="B15" s="45" t="s">
        <v>131</v>
      </c>
      <c r="C15" s="46" t="s">
        <v>132</v>
      </c>
      <c r="D15" s="56" t="s">
        <v>111</v>
      </c>
      <c r="E15" s="27">
        <v>7</v>
      </c>
      <c r="F15" s="9">
        <v>6</v>
      </c>
      <c r="G15" s="29">
        <f>E15*$E$13+F15*$F$13</f>
        <v>6.2999999999999989</v>
      </c>
      <c r="H15" s="10" t="str">
        <f>IF(G15&lt;4,"F",IF(G15&lt;=4.9,"D",IF(G15&lt;=5.4,"D+",IF(G15&lt;=5.9,"C",IF(G15&lt;=6.9,"C+",IF(G15&lt;=7.9,"B",IF(G15&lt;=8.4,"B+","A")))))))</f>
        <v>C+</v>
      </c>
      <c r="I15" s="31"/>
    </row>
    <row r="16" spans="1:9" ht="15.75" x14ac:dyDescent="0.25">
      <c r="A16" s="26">
        <v>2</v>
      </c>
      <c r="B16" s="43" t="s">
        <v>133</v>
      </c>
      <c r="C16" s="42" t="s">
        <v>134</v>
      </c>
      <c r="D16" s="44" t="s">
        <v>65</v>
      </c>
      <c r="E16" s="28">
        <v>6</v>
      </c>
      <c r="F16" s="11">
        <v>5.5</v>
      </c>
      <c r="G16" s="30">
        <f t="shared" ref="G16:G57" si="0">E16*$E$13+F16*$F$13</f>
        <v>5.6499999999999995</v>
      </c>
      <c r="H16" s="37" t="str">
        <f t="shared" ref="H16:H57" si="1">IF(G16&lt;4,"F",IF(G16&lt;=4.9,"D",IF(G16&lt;=5.4,"D+",IF(G16&lt;=5.9,"C",IF(G16&lt;=6.9,"C+",IF(G16&lt;=7.9,"B",IF(G16&lt;=8.4,"B+","A")))))))</f>
        <v>C</v>
      </c>
      <c r="I16" s="32"/>
    </row>
    <row r="17" spans="1:9" ht="15.75" x14ac:dyDescent="0.25">
      <c r="A17" s="26">
        <v>3</v>
      </c>
      <c r="B17" s="43" t="s">
        <v>135</v>
      </c>
      <c r="C17" s="42" t="s">
        <v>90</v>
      </c>
      <c r="D17" s="44" t="s">
        <v>25</v>
      </c>
      <c r="E17" s="28">
        <v>6</v>
      </c>
      <c r="F17" s="11">
        <v>2</v>
      </c>
      <c r="G17" s="30">
        <f t="shared" si="0"/>
        <v>3.1999999999999997</v>
      </c>
      <c r="H17" s="37" t="str">
        <f t="shared" si="1"/>
        <v>F</v>
      </c>
      <c r="I17" s="32"/>
    </row>
    <row r="18" spans="1:9" ht="15.75" x14ac:dyDescent="0.25">
      <c r="A18" s="26">
        <v>4</v>
      </c>
      <c r="B18" s="43" t="s">
        <v>136</v>
      </c>
      <c r="C18" s="42" t="s">
        <v>89</v>
      </c>
      <c r="D18" s="44" t="s">
        <v>79</v>
      </c>
      <c r="E18" s="28">
        <v>5</v>
      </c>
      <c r="F18" s="11">
        <v>4</v>
      </c>
      <c r="G18" s="30">
        <f t="shared" si="0"/>
        <v>4.3</v>
      </c>
      <c r="H18" s="37" t="str">
        <f t="shared" si="1"/>
        <v>D</v>
      </c>
      <c r="I18" s="32"/>
    </row>
    <row r="19" spans="1:9" ht="15.75" x14ac:dyDescent="0.25">
      <c r="A19" s="26">
        <v>5</v>
      </c>
      <c r="B19" s="43" t="s">
        <v>137</v>
      </c>
      <c r="C19" s="42" t="s">
        <v>124</v>
      </c>
      <c r="D19" s="44" t="s">
        <v>75</v>
      </c>
      <c r="E19" s="28">
        <v>7</v>
      </c>
      <c r="F19" s="11">
        <v>5</v>
      </c>
      <c r="G19" s="30">
        <f t="shared" si="0"/>
        <v>5.6</v>
      </c>
      <c r="H19" s="37" t="str">
        <f t="shared" si="1"/>
        <v>C</v>
      </c>
      <c r="I19" s="32"/>
    </row>
    <row r="20" spans="1:9" ht="15.75" x14ac:dyDescent="0.25">
      <c r="A20" s="26">
        <v>6</v>
      </c>
      <c r="B20" s="43" t="s">
        <v>138</v>
      </c>
      <c r="C20" s="42" t="s">
        <v>27</v>
      </c>
      <c r="D20" s="44" t="s">
        <v>118</v>
      </c>
      <c r="E20" s="28">
        <v>7</v>
      </c>
      <c r="F20" s="11">
        <v>5</v>
      </c>
      <c r="G20" s="30">
        <f t="shared" si="0"/>
        <v>5.6</v>
      </c>
      <c r="H20" s="37" t="str">
        <f t="shared" si="1"/>
        <v>C</v>
      </c>
      <c r="I20" s="32"/>
    </row>
    <row r="21" spans="1:9" ht="15.75" x14ac:dyDescent="0.25">
      <c r="A21" s="26">
        <v>7</v>
      </c>
      <c r="B21" s="43" t="s">
        <v>139</v>
      </c>
      <c r="C21" s="42" t="s">
        <v>140</v>
      </c>
      <c r="D21" s="44" t="s">
        <v>141</v>
      </c>
      <c r="E21" s="28">
        <v>7</v>
      </c>
      <c r="F21" s="11">
        <v>5.5</v>
      </c>
      <c r="G21" s="30">
        <f t="shared" si="0"/>
        <v>5.9499999999999993</v>
      </c>
      <c r="H21" s="37" t="str">
        <f t="shared" si="1"/>
        <v>C+</v>
      </c>
      <c r="I21" s="32"/>
    </row>
    <row r="22" spans="1:9" ht="15.75" x14ac:dyDescent="0.25">
      <c r="A22" s="26">
        <v>8</v>
      </c>
      <c r="B22" s="43" t="s">
        <v>142</v>
      </c>
      <c r="C22" s="42" t="s">
        <v>143</v>
      </c>
      <c r="D22" s="44" t="s">
        <v>66</v>
      </c>
      <c r="E22" s="28">
        <v>8</v>
      </c>
      <c r="F22" s="11">
        <v>4.5</v>
      </c>
      <c r="G22" s="30">
        <f t="shared" si="0"/>
        <v>5.55</v>
      </c>
      <c r="H22" s="37" t="str">
        <f t="shared" si="1"/>
        <v>C</v>
      </c>
      <c r="I22" s="32"/>
    </row>
    <row r="23" spans="1:9" ht="15.75" x14ac:dyDescent="0.25">
      <c r="A23" s="26">
        <v>9</v>
      </c>
      <c r="B23" s="43" t="s">
        <v>144</v>
      </c>
      <c r="C23" s="42" t="s">
        <v>145</v>
      </c>
      <c r="D23" s="44" t="s">
        <v>66</v>
      </c>
      <c r="E23" s="28">
        <v>7</v>
      </c>
      <c r="F23" s="11">
        <v>4.5</v>
      </c>
      <c r="G23" s="30">
        <f t="shared" si="0"/>
        <v>5.25</v>
      </c>
      <c r="H23" s="37" t="str">
        <f t="shared" si="1"/>
        <v>D+</v>
      </c>
      <c r="I23" s="32"/>
    </row>
    <row r="24" spans="1:9" ht="15.75" x14ac:dyDescent="0.25">
      <c r="A24" s="26">
        <v>10</v>
      </c>
      <c r="B24" s="43" t="s">
        <v>146</v>
      </c>
      <c r="C24" s="42" t="s">
        <v>147</v>
      </c>
      <c r="D24" s="44" t="s">
        <v>72</v>
      </c>
      <c r="E24" s="28">
        <v>7</v>
      </c>
      <c r="F24" s="11">
        <v>2</v>
      </c>
      <c r="G24" s="30">
        <f t="shared" si="0"/>
        <v>3.5</v>
      </c>
      <c r="H24" s="37" t="str">
        <f t="shared" si="1"/>
        <v>F</v>
      </c>
      <c r="I24" s="32"/>
    </row>
    <row r="25" spans="1:9" ht="15.75" x14ac:dyDescent="0.25">
      <c r="A25" s="26">
        <v>11</v>
      </c>
      <c r="B25" s="43" t="s">
        <v>148</v>
      </c>
      <c r="C25" s="42" t="s">
        <v>74</v>
      </c>
      <c r="D25" s="44" t="s">
        <v>26</v>
      </c>
      <c r="E25" s="28">
        <v>7</v>
      </c>
      <c r="F25" s="11">
        <v>6</v>
      </c>
      <c r="G25" s="30">
        <f t="shared" si="0"/>
        <v>6.2999999999999989</v>
      </c>
      <c r="H25" s="37" t="str">
        <f t="shared" si="1"/>
        <v>C+</v>
      </c>
      <c r="I25" s="32"/>
    </row>
    <row r="26" spans="1:9" ht="15.75" x14ac:dyDescent="0.25">
      <c r="A26" s="26">
        <v>12</v>
      </c>
      <c r="B26" s="43" t="s">
        <v>149</v>
      </c>
      <c r="C26" s="42" t="s">
        <v>150</v>
      </c>
      <c r="D26" s="44" t="s">
        <v>100</v>
      </c>
      <c r="E26" s="28">
        <v>5</v>
      </c>
      <c r="F26" s="11">
        <v>4</v>
      </c>
      <c r="G26" s="30">
        <f t="shared" si="0"/>
        <v>4.3</v>
      </c>
      <c r="H26" s="37" t="str">
        <f t="shared" si="1"/>
        <v>D</v>
      </c>
      <c r="I26" s="32"/>
    </row>
    <row r="27" spans="1:9" ht="15.75" x14ac:dyDescent="0.25">
      <c r="A27" s="26">
        <v>13</v>
      </c>
      <c r="B27" s="43" t="s">
        <v>151</v>
      </c>
      <c r="C27" s="42" t="s">
        <v>113</v>
      </c>
      <c r="D27" s="44" t="s">
        <v>54</v>
      </c>
      <c r="E27" s="28">
        <v>8</v>
      </c>
      <c r="F27" s="11">
        <v>6</v>
      </c>
      <c r="G27" s="30">
        <f t="shared" si="0"/>
        <v>6.6</v>
      </c>
      <c r="H27" s="37" t="str">
        <f t="shared" si="1"/>
        <v>C+</v>
      </c>
      <c r="I27" s="32"/>
    </row>
    <row r="28" spans="1:9" ht="15.75" x14ac:dyDescent="0.25">
      <c r="A28" s="26">
        <v>14</v>
      </c>
      <c r="B28" s="43" t="s">
        <v>152</v>
      </c>
      <c r="C28" s="42" t="s">
        <v>77</v>
      </c>
      <c r="D28" s="44" t="s">
        <v>153</v>
      </c>
      <c r="E28" s="28">
        <v>7</v>
      </c>
      <c r="F28" s="11">
        <v>5</v>
      </c>
      <c r="G28" s="30">
        <f t="shared" si="0"/>
        <v>5.6</v>
      </c>
      <c r="H28" s="37" t="str">
        <f t="shared" si="1"/>
        <v>C</v>
      </c>
      <c r="I28" s="32"/>
    </row>
    <row r="29" spans="1:9" ht="15.75" x14ac:dyDescent="0.25">
      <c r="A29" s="26">
        <v>15</v>
      </c>
      <c r="B29" s="43" t="s">
        <v>154</v>
      </c>
      <c r="C29" s="42" t="s">
        <v>155</v>
      </c>
      <c r="D29" s="44" t="s">
        <v>28</v>
      </c>
      <c r="E29" s="28">
        <v>7</v>
      </c>
      <c r="F29" s="11">
        <v>5</v>
      </c>
      <c r="G29" s="30">
        <f t="shared" si="0"/>
        <v>5.6</v>
      </c>
      <c r="H29" s="37" t="str">
        <f t="shared" si="1"/>
        <v>C</v>
      </c>
      <c r="I29" s="32"/>
    </row>
    <row r="30" spans="1:9" ht="15.75" x14ac:dyDescent="0.25">
      <c r="A30" s="26">
        <v>16</v>
      </c>
      <c r="B30" s="43" t="s">
        <v>156</v>
      </c>
      <c r="C30" s="42" t="s">
        <v>157</v>
      </c>
      <c r="D30" s="44" t="s">
        <v>158</v>
      </c>
      <c r="E30" s="28">
        <v>7</v>
      </c>
      <c r="F30" s="11">
        <v>0</v>
      </c>
      <c r="G30" s="30">
        <f t="shared" si="0"/>
        <v>2.1</v>
      </c>
      <c r="H30" s="37" t="str">
        <f t="shared" si="1"/>
        <v>F</v>
      </c>
      <c r="I30" s="32"/>
    </row>
    <row r="31" spans="1:9" ht="15.75" x14ac:dyDescent="0.25">
      <c r="A31" s="26">
        <v>17</v>
      </c>
      <c r="B31" s="43" t="s">
        <v>159</v>
      </c>
      <c r="C31" s="42" t="s">
        <v>145</v>
      </c>
      <c r="D31" s="44" t="s">
        <v>55</v>
      </c>
      <c r="E31" s="28">
        <v>6</v>
      </c>
      <c r="F31" s="11">
        <v>4</v>
      </c>
      <c r="G31" s="30">
        <f t="shared" si="0"/>
        <v>4.5999999999999996</v>
      </c>
      <c r="H31" s="37" t="str">
        <f t="shared" si="1"/>
        <v>D</v>
      </c>
      <c r="I31" s="32"/>
    </row>
    <row r="32" spans="1:9" ht="15.75" x14ac:dyDescent="0.25">
      <c r="A32" s="26">
        <v>18</v>
      </c>
      <c r="B32" s="43" t="s">
        <v>160</v>
      </c>
      <c r="C32" s="42" t="s">
        <v>161</v>
      </c>
      <c r="D32" s="44" t="s">
        <v>67</v>
      </c>
      <c r="E32" s="28">
        <v>7</v>
      </c>
      <c r="F32" s="11">
        <v>4.5</v>
      </c>
      <c r="G32" s="30">
        <f t="shared" si="0"/>
        <v>5.25</v>
      </c>
      <c r="H32" s="37" t="str">
        <f t="shared" si="1"/>
        <v>D+</v>
      </c>
      <c r="I32" s="32"/>
    </row>
    <row r="33" spans="1:9" ht="15.75" x14ac:dyDescent="0.25">
      <c r="A33" s="26">
        <v>19</v>
      </c>
      <c r="B33" s="43" t="s">
        <v>162</v>
      </c>
      <c r="C33" s="42" t="s">
        <v>76</v>
      </c>
      <c r="D33" s="44" t="s">
        <v>73</v>
      </c>
      <c r="E33" s="28">
        <v>7</v>
      </c>
      <c r="F33" s="11">
        <v>4.5</v>
      </c>
      <c r="G33" s="30">
        <f t="shared" si="0"/>
        <v>5.25</v>
      </c>
      <c r="H33" s="37" t="str">
        <f t="shared" si="1"/>
        <v>D+</v>
      </c>
      <c r="I33" s="32"/>
    </row>
    <row r="34" spans="1:9" ht="15.75" x14ac:dyDescent="0.25">
      <c r="A34" s="26">
        <v>20</v>
      </c>
      <c r="B34" s="43" t="s">
        <v>163</v>
      </c>
      <c r="C34" s="42" t="s">
        <v>164</v>
      </c>
      <c r="D34" s="44" t="s">
        <v>30</v>
      </c>
      <c r="E34" s="28">
        <v>4</v>
      </c>
      <c r="F34" s="11">
        <v>4</v>
      </c>
      <c r="G34" s="30">
        <f t="shared" si="0"/>
        <v>4</v>
      </c>
      <c r="H34" s="37" t="str">
        <f t="shared" si="1"/>
        <v>D</v>
      </c>
      <c r="I34" s="32"/>
    </row>
    <row r="35" spans="1:9" ht="15.75" x14ac:dyDescent="0.25">
      <c r="A35" s="26">
        <v>21</v>
      </c>
      <c r="B35" s="43" t="s">
        <v>165</v>
      </c>
      <c r="C35" s="42" t="s">
        <v>123</v>
      </c>
      <c r="D35" s="44" t="s">
        <v>31</v>
      </c>
      <c r="E35" s="28">
        <v>0</v>
      </c>
      <c r="F35" s="11">
        <v>0</v>
      </c>
      <c r="G35" s="30">
        <f t="shared" si="0"/>
        <v>0</v>
      </c>
      <c r="H35" s="37" t="str">
        <f t="shared" si="1"/>
        <v>F</v>
      </c>
      <c r="I35" s="32" t="s">
        <v>266</v>
      </c>
    </row>
    <row r="36" spans="1:9" ht="15.75" x14ac:dyDescent="0.25">
      <c r="A36" s="26">
        <v>22</v>
      </c>
      <c r="B36" s="43" t="s">
        <v>166</v>
      </c>
      <c r="C36" s="42" t="s">
        <v>106</v>
      </c>
      <c r="D36" s="44" t="s">
        <v>108</v>
      </c>
      <c r="E36" s="28">
        <v>8</v>
      </c>
      <c r="F36" s="11">
        <v>5.5</v>
      </c>
      <c r="G36" s="30">
        <f t="shared" si="0"/>
        <v>6.25</v>
      </c>
      <c r="H36" s="37" t="str">
        <f t="shared" si="1"/>
        <v>C+</v>
      </c>
      <c r="I36" s="32"/>
    </row>
    <row r="37" spans="1:9" ht="15.75" x14ac:dyDescent="0.25">
      <c r="A37" s="26">
        <v>23</v>
      </c>
      <c r="B37" s="43" t="s">
        <v>167</v>
      </c>
      <c r="C37" s="42" t="s">
        <v>121</v>
      </c>
      <c r="D37" s="44" t="s">
        <v>33</v>
      </c>
      <c r="E37" s="28">
        <v>6</v>
      </c>
      <c r="F37" s="11">
        <v>2</v>
      </c>
      <c r="G37" s="30">
        <f t="shared" si="0"/>
        <v>3.1999999999999997</v>
      </c>
      <c r="H37" s="37" t="str">
        <f t="shared" si="1"/>
        <v>F</v>
      </c>
      <c r="I37" s="32"/>
    </row>
    <row r="38" spans="1:9" ht="15.75" x14ac:dyDescent="0.25">
      <c r="A38" s="26">
        <v>24</v>
      </c>
      <c r="B38" s="43" t="s">
        <v>168</v>
      </c>
      <c r="C38" s="42" t="s">
        <v>169</v>
      </c>
      <c r="D38" s="44" t="s">
        <v>34</v>
      </c>
      <c r="E38" s="28">
        <v>6</v>
      </c>
      <c r="F38" s="11">
        <v>7</v>
      </c>
      <c r="G38" s="30">
        <f t="shared" si="0"/>
        <v>6.6999999999999993</v>
      </c>
      <c r="H38" s="37" t="str">
        <f t="shared" si="1"/>
        <v>C+</v>
      </c>
      <c r="I38" s="32"/>
    </row>
    <row r="39" spans="1:9" ht="15.75" x14ac:dyDescent="0.25">
      <c r="A39" s="26">
        <v>25</v>
      </c>
      <c r="B39" s="43" t="s">
        <v>170</v>
      </c>
      <c r="C39" s="42" t="s">
        <v>61</v>
      </c>
      <c r="D39" s="44" t="s">
        <v>84</v>
      </c>
      <c r="E39" s="28">
        <v>8</v>
      </c>
      <c r="F39" s="11">
        <v>5.5</v>
      </c>
      <c r="G39" s="30">
        <f t="shared" si="0"/>
        <v>6.25</v>
      </c>
      <c r="H39" s="37" t="str">
        <f t="shared" si="1"/>
        <v>C+</v>
      </c>
      <c r="I39" s="32"/>
    </row>
    <row r="40" spans="1:9" ht="15.75" x14ac:dyDescent="0.25">
      <c r="A40" s="26">
        <v>26</v>
      </c>
      <c r="B40" s="43" t="s">
        <v>171</v>
      </c>
      <c r="C40" s="42" t="s">
        <v>44</v>
      </c>
      <c r="D40" s="44" t="s">
        <v>97</v>
      </c>
      <c r="E40" s="28">
        <v>5</v>
      </c>
      <c r="F40" s="11">
        <v>5</v>
      </c>
      <c r="G40" s="30">
        <f t="shared" si="0"/>
        <v>5</v>
      </c>
      <c r="H40" s="37" t="str">
        <f t="shared" si="1"/>
        <v>D+</v>
      </c>
      <c r="I40" s="32"/>
    </row>
    <row r="41" spans="1:9" ht="15.75" x14ac:dyDescent="0.25">
      <c r="A41" s="26">
        <v>27</v>
      </c>
      <c r="B41" s="43" t="s">
        <v>172</v>
      </c>
      <c r="C41" s="42" t="s">
        <v>173</v>
      </c>
      <c r="D41" s="44" t="s">
        <v>94</v>
      </c>
      <c r="E41" s="28">
        <v>0</v>
      </c>
      <c r="F41" s="11">
        <v>0</v>
      </c>
      <c r="G41" s="30">
        <f t="shared" si="0"/>
        <v>0</v>
      </c>
      <c r="H41" s="37" t="str">
        <f t="shared" si="1"/>
        <v>F</v>
      </c>
      <c r="I41" s="32" t="s">
        <v>266</v>
      </c>
    </row>
    <row r="42" spans="1:9" ht="15.75" x14ac:dyDescent="0.25">
      <c r="A42" s="26">
        <v>28</v>
      </c>
      <c r="B42" s="43" t="s">
        <v>174</v>
      </c>
      <c r="C42" s="42" t="s">
        <v>175</v>
      </c>
      <c r="D42" s="44" t="s">
        <v>176</v>
      </c>
      <c r="E42" s="28">
        <v>5</v>
      </c>
      <c r="F42" s="11">
        <v>5</v>
      </c>
      <c r="G42" s="30">
        <f t="shared" si="0"/>
        <v>5</v>
      </c>
      <c r="H42" s="37" t="str">
        <f t="shared" si="1"/>
        <v>D+</v>
      </c>
      <c r="I42" s="32"/>
    </row>
    <row r="43" spans="1:9" ht="15.75" x14ac:dyDescent="0.25">
      <c r="A43" s="26">
        <v>29</v>
      </c>
      <c r="B43" s="43" t="s">
        <v>177</v>
      </c>
      <c r="C43" s="42" t="s">
        <v>178</v>
      </c>
      <c r="D43" s="44" t="s">
        <v>35</v>
      </c>
      <c r="E43" s="28">
        <v>5</v>
      </c>
      <c r="F43" s="11">
        <v>3</v>
      </c>
      <c r="G43" s="30">
        <f t="shared" si="0"/>
        <v>3.5999999999999996</v>
      </c>
      <c r="H43" s="37" t="str">
        <f t="shared" si="1"/>
        <v>F</v>
      </c>
      <c r="I43" s="32"/>
    </row>
    <row r="44" spans="1:9" ht="15.75" x14ac:dyDescent="0.25">
      <c r="A44" s="26">
        <v>30</v>
      </c>
      <c r="B44" s="43" t="s">
        <v>179</v>
      </c>
      <c r="C44" s="42" t="s">
        <v>180</v>
      </c>
      <c r="D44" s="44" t="s">
        <v>36</v>
      </c>
      <c r="E44" s="28">
        <v>5</v>
      </c>
      <c r="F44" s="11">
        <v>5</v>
      </c>
      <c r="G44" s="30">
        <f t="shared" si="0"/>
        <v>5</v>
      </c>
      <c r="H44" s="37" t="str">
        <f t="shared" si="1"/>
        <v>D+</v>
      </c>
      <c r="I44" s="32"/>
    </row>
    <row r="45" spans="1:9" ht="15.75" x14ac:dyDescent="0.25">
      <c r="A45" s="26">
        <v>31</v>
      </c>
      <c r="B45" s="43" t="s">
        <v>181</v>
      </c>
      <c r="C45" s="42" t="s">
        <v>127</v>
      </c>
      <c r="D45" s="44" t="s">
        <v>86</v>
      </c>
      <c r="E45" s="28">
        <v>0</v>
      </c>
      <c r="F45" s="11">
        <v>0</v>
      </c>
      <c r="G45" s="30">
        <f t="shared" si="0"/>
        <v>0</v>
      </c>
      <c r="H45" s="37" t="str">
        <f t="shared" si="1"/>
        <v>F</v>
      </c>
      <c r="I45" s="32" t="s">
        <v>266</v>
      </c>
    </row>
    <row r="46" spans="1:9" ht="15.75" x14ac:dyDescent="0.25">
      <c r="A46" s="26">
        <v>32</v>
      </c>
      <c r="B46" s="43" t="s">
        <v>182</v>
      </c>
      <c r="C46" s="42" t="s">
        <v>183</v>
      </c>
      <c r="D46" s="44" t="s">
        <v>91</v>
      </c>
      <c r="E46" s="28">
        <v>9</v>
      </c>
      <c r="F46" s="11">
        <v>5.5</v>
      </c>
      <c r="G46" s="30">
        <f t="shared" si="0"/>
        <v>6.5499999999999989</v>
      </c>
      <c r="H46" s="37" t="str">
        <f t="shared" si="1"/>
        <v>C+</v>
      </c>
      <c r="I46" s="32"/>
    </row>
    <row r="47" spans="1:9" ht="15.75" x14ac:dyDescent="0.25">
      <c r="A47" s="26">
        <v>33</v>
      </c>
      <c r="B47" s="43" t="s">
        <v>184</v>
      </c>
      <c r="C47" s="42" t="s">
        <v>185</v>
      </c>
      <c r="D47" s="44" t="s">
        <v>115</v>
      </c>
      <c r="E47" s="28">
        <v>6</v>
      </c>
      <c r="F47" s="11">
        <v>2.5</v>
      </c>
      <c r="G47" s="30">
        <f t="shared" si="0"/>
        <v>3.55</v>
      </c>
      <c r="H47" s="37" t="str">
        <f t="shared" si="1"/>
        <v>F</v>
      </c>
      <c r="I47" s="32"/>
    </row>
    <row r="48" spans="1:9" ht="15.75" x14ac:dyDescent="0.25">
      <c r="A48" s="26">
        <v>34</v>
      </c>
      <c r="B48" s="43" t="s">
        <v>186</v>
      </c>
      <c r="C48" s="42" t="s">
        <v>187</v>
      </c>
      <c r="D48" s="44" t="s">
        <v>40</v>
      </c>
      <c r="E48" s="28">
        <v>4</v>
      </c>
      <c r="F48" s="11">
        <v>4</v>
      </c>
      <c r="G48" s="30">
        <f t="shared" si="0"/>
        <v>4</v>
      </c>
      <c r="H48" s="37" t="str">
        <f t="shared" si="1"/>
        <v>D</v>
      </c>
      <c r="I48" s="32"/>
    </row>
    <row r="49" spans="1:9" ht="15.75" x14ac:dyDescent="0.25">
      <c r="A49" s="26">
        <v>35</v>
      </c>
      <c r="B49" s="43" t="s">
        <v>188</v>
      </c>
      <c r="C49" s="42" t="s">
        <v>189</v>
      </c>
      <c r="D49" s="44" t="s">
        <v>68</v>
      </c>
      <c r="E49" s="28">
        <v>6</v>
      </c>
      <c r="F49" s="11">
        <v>4.5</v>
      </c>
      <c r="G49" s="30">
        <f t="shared" si="0"/>
        <v>4.9499999999999993</v>
      </c>
      <c r="H49" s="37" t="str">
        <f t="shared" si="1"/>
        <v>D+</v>
      </c>
      <c r="I49" s="32"/>
    </row>
    <row r="50" spans="1:9" ht="15.75" x14ac:dyDescent="0.25">
      <c r="A50" s="26">
        <v>36</v>
      </c>
      <c r="B50" s="43" t="s">
        <v>190</v>
      </c>
      <c r="C50" s="42" t="s">
        <v>85</v>
      </c>
      <c r="D50" s="44" t="s">
        <v>45</v>
      </c>
      <c r="E50" s="28">
        <v>6</v>
      </c>
      <c r="F50" s="11">
        <v>5</v>
      </c>
      <c r="G50" s="30">
        <f t="shared" si="0"/>
        <v>5.3</v>
      </c>
      <c r="H50" s="37" t="str">
        <f t="shared" si="1"/>
        <v>D+</v>
      </c>
      <c r="I50" s="32"/>
    </row>
    <row r="51" spans="1:9" ht="15.75" x14ac:dyDescent="0.25">
      <c r="A51" s="26">
        <v>37</v>
      </c>
      <c r="B51" s="43" t="s">
        <v>191</v>
      </c>
      <c r="C51" s="42" t="s">
        <v>192</v>
      </c>
      <c r="D51" s="44" t="s">
        <v>60</v>
      </c>
      <c r="E51" s="28">
        <v>7</v>
      </c>
      <c r="F51" s="11">
        <v>4.5</v>
      </c>
      <c r="G51" s="30">
        <f t="shared" si="0"/>
        <v>5.25</v>
      </c>
      <c r="H51" s="37" t="str">
        <f t="shared" si="1"/>
        <v>D+</v>
      </c>
      <c r="I51" s="32"/>
    </row>
    <row r="52" spans="1:9" ht="15.75" x14ac:dyDescent="0.25">
      <c r="A52" s="26">
        <v>38</v>
      </c>
      <c r="B52" s="43" t="s">
        <v>193</v>
      </c>
      <c r="C52" s="42" t="s">
        <v>194</v>
      </c>
      <c r="D52" s="44" t="s">
        <v>48</v>
      </c>
      <c r="E52" s="28">
        <v>4</v>
      </c>
      <c r="F52" s="11">
        <v>4</v>
      </c>
      <c r="G52" s="30">
        <f t="shared" si="0"/>
        <v>4</v>
      </c>
      <c r="H52" s="37" t="str">
        <f t="shared" si="1"/>
        <v>D</v>
      </c>
      <c r="I52" s="32"/>
    </row>
    <row r="53" spans="1:9" ht="15.75" x14ac:dyDescent="0.25">
      <c r="A53" s="26">
        <v>39</v>
      </c>
      <c r="B53" s="43" t="s">
        <v>195</v>
      </c>
      <c r="C53" s="42" t="s">
        <v>196</v>
      </c>
      <c r="D53" s="44" t="s">
        <v>48</v>
      </c>
      <c r="E53" s="28">
        <v>6</v>
      </c>
      <c r="F53" s="11">
        <v>4</v>
      </c>
      <c r="G53" s="30">
        <f t="shared" si="0"/>
        <v>4.5999999999999996</v>
      </c>
      <c r="H53" s="37" t="str">
        <f t="shared" si="1"/>
        <v>D</v>
      </c>
      <c r="I53" s="32"/>
    </row>
    <row r="54" spans="1:9" ht="15.75" x14ac:dyDescent="0.25">
      <c r="A54" s="26">
        <v>40</v>
      </c>
      <c r="B54" s="43" t="s">
        <v>197</v>
      </c>
      <c r="C54" s="42" t="s">
        <v>105</v>
      </c>
      <c r="D54" s="44" t="s">
        <v>71</v>
      </c>
      <c r="E54" s="28">
        <v>6</v>
      </c>
      <c r="F54" s="11">
        <v>6</v>
      </c>
      <c r="G54" s="30">
        <f t="shared" si="0"/>
        <v>5.9999999999999991</v>
      </c>
      <c r="H54" s="37" t="str">
        <f t="shared" si="1"/>
        <v>C+</v>
      </c>
      <c r="I54" s="32"/>
    </row>
    <row r="55" spans="1:9" ht="15.75" x14ac:dyDescent="0.25">
      <c r="A55" s="26">
        <v>41</v>
      </c>
      <c r="B55" s="43" t="s">
        <v>198</v>
      </c>
      <c r="C55" s="42" t="s">
        <v>199</v>
      </c>
      <c r="D55" s="44" t="s">
        <v>63</v>
      </c>
      <c r="E55" s="28">
        <v>7</v>
      </c>
      <c r="F55" s="11">
        <v>4.5</v>
      </c>
      <c r="G55" s="30">
        <f t="shared" si="0"/>
        <v>5.25</v>
      </c>
      <c r="H55" s="37" t="str">
        <f t="shared" si="1"/>
        <v>D+</v>
      </c>
      <c r="I55" s="32"/>
    </row>
    <row r="56" spans="1:9" ht="15.75" x14ac:dyDescent="0.25">
      <c r="A56" s="26">
        <v>42</v>
      </c>
      <c r="B56" s="43" t="s">
        <v>200</v>
      </c>
      <c r="C56" s="42" t="s">
        <v>82</v>
      </c>
      <c r="D56" s="44" t="s">
        <v>49</v>
      </c>
      <c r="E56" s="28">
        <v>0</v>
      </c>
      <c r="F56" s="11">
        <v>0</v>
      </c>
      <c r="G56" s="30">
        <f t="shared" si="0"/>
        <v>0</v>
      </c>
      <c r="H56" s="37" t="str">
        <f t="shared" si="1"/>
        <v>F</v>
      </c>
      <c r="I56" s="32" t="s">
        <v>266</v>
      </c>
    </row>
    <row r="57" spans="1:9" ht="15.75" x14ac:dyDescent="0.25">
      <c r="A57" s="26">
        <v>43</v>
      </c>
      <c r="B57" s="51" t="s">
        <v>201</v>
      </c>
      <c r="C57" s="52" t="s">
        <v>122</v>
      </c>
      <c r="D57" s="53" t="s">
        <v>107</v>
      </c>
      <c r="E57" s="28">
        <v>3</v>
      </c>
      <c r="F57" s="11">
        <v>0</v>
      </c>
      <c r="G57" s="30">
        <f t="shared" si="0"/>
        <v>0.89999999999999991</v>
      </c>
      <c r="H57" s="37" t="str">
        <f t="shared" si="1"/>
        <v>F</v>
      </c>
      <c r="I57" s="32"/>
    </row>
    <row r="58" spans="1:9" ht="16.5" x14ac:dyDescent="0.25">
      <c r="A58" s="26"/>
      <c r="B58" s="48"/>
      <c r="C58" s="49"/>
      <c r="D58" s="50"/>
      <c r="E58" s="28"/>
      <c r="F58" s="11"/>
      <c r="G58" s="30"/>
      <c r="H58" s="37"/>
      <c r="I58" s="32"/>
    </row>
    <row r="59" spans="1:9" ht="16.5" x14ac:dyDescent="0.25">
      <c r="A59" s="33"/>
      <c r="B59" s="39"/>
      <c r="C59" s="55"/>
      <c r="D59" s="40"/>
      <c r="E59" s="34"/>
      <c r="F59" s="22"/>
      <c r="G59" s="35"/>
      <c r="H59" s="38"/>
      <c r="I59" s="36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12" t="str">
        <f>"Cộng danh sách gồm "</f>
        <v xml:space="preserve">Cộng danh sách gồm </v>
      </c>
      <c r="B61" s="12"/>
      <c r="C61" s="12"/>
      <c r="D61" s="13">
        <f>COUNTA(H15:H59)</f>
        <v>43</v>
      </c>
      <c r="E61" s="14">
        <v>1</v>
      </c>
      <c r="F61" s="15"/>
      <c r="G61" s="1"/>
      <c r="H61" s="1"/>
      <c r="I61" s="1"/>
    </row>
    <row r="62" spans="1:9" ht="15.75" x14ac:dyDescent="0.25">
      <c r="A62" s="77" t="s">
        <v>20</v>
      </c>
      <c r="B62" s="77"/>
      <c r="C62" s="77"/>
      <c r="D62" s="16">
        <v>36</v>
      </c>
      <c r="E62" s="17">
        <f>D62/D61</f>
        <v>0.83720930232558144</v>
      </c>
      <c r="F62" s="18"/>
      <c r="G62" s="1"/>
      <c r="H62" s="1"/>
      <c r="I62" s="1"/>
    </row>
    <row r="63" spans="1:9" ht="15.75" x14ac:dyDescent="0.25">
      <c r="A63" s="77" t="s">
        <v>21</v>
      </c>
      <c r="B63" s="77"/>
      <c r="C63" s="77"/>
      <c r="D63" s="16">
        <v>7</v>
      </c>
      <c r="E63" s="17">
        <f>D63/D61</f>
        <v>0.16279069767441862</v>
      </c>
      <c r="F63" s="18"/>
      <c r="G63" s="1"/>
      <c r="H63" s="1"/>
      <c r="I63" s="1"/>
    </row>
    <row r="64" spans="1:9" ht="15.75" x14ac:dyDescent="0.25">
      <c r="A64" s="19"/>
      <c r="B64" s="19"/>
      <c r="C64" s="4"/>
      <c r="D64" s="19"/>
      <c r="E64" s="3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78" t="str">
        <f ca="1">"TP. Hồ Chí Minh, ngày "&amp;  DAY(NOW())&amp;" tháng " &amp;MONTH(NOW())&amp;" năm "&amp;YEAR(NOW())</f>
        <v>TP. Hồ Chí Minh, ngày 6 tháng 1 năm 2017</v>
      </c>
      <c r="F65" s="78"/>
      <c r="G65" s="78"/>
      <c r="H65" s="78"/>
      <c r="I65" s="78"/>
    </row>
    <row r="66" spans="1:9" ht="15.75" x14ac:dyDescent="0.25">
      <c r="A66" s="62" t="s">
        <v>96</v>
      </c>
      <c r="B66" s="62"/>
      <c r="C66" s="62"/>
      <c r="D66" s="1"/>
      <c r="E66" s="62" t="s">
        <v>22</v>
      </c>
      <c r="F66" s="62"/>
      <c r="G66" s="62"/>
      <c r="H66" s="62"/>
      <c r="I66" s="62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72" spans="1:9" ht="15.75" x14ac:dyDescent="0.25">
      <c r="F72" s="61" t="s">
        <v>265</v>
      </c>
      <c r="G72" s="61"/>
      <c r="H72" s="61"/>
    </row>
  </sheetData>
  <protectedRanges>
    <protectedRange sqref="A67:D67" name="Range5"/>
    <protectedRange sqref="I15:I59" name="Range4"/>
    <protectedRange sqref="E15:F59" name="Range3"/>
    <protectedRange sqref="C8:C10 G8:G9" name="Range2"/>
    <protectedRange sqref="A4" name="Range1"/>
    <protectedRange sqref="E13:F13" name="Range6"/>
    <protectedRange sqref="E67:I67" name="Range5_1"/>
    <protectedRange sqref="B15:D59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2:H72"/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</mergeCells>
  <conditionalFormatting sqref="H15:H59">
    <cfRule type="cellIs" dxfId="11" priority="2" stopIfTrue="1" operator="equal">
      <formula>"F"</formula>
    </cfRule>
  </conditionalFormatting>
  <conditionalFormatting sqref="G15:G59">
    <cfRule type="expression" dxfId="10" priority="1" stopIfTrue="1">
      <formula>MAX(#REF!)&lt;4</formula>
    </cfRule>
  </conditionalFormatting>
  <pageMargins left="0.33333333333333298" right="2.0833333333333301E-2" top="0.75" bottom="0.104166666666667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0"/>
  <sheetViews>
    <sheetView view="pageLayout" topLeftCell="A63" zoomScaleNormal="100" workbookViewId="0">
      <selection activeCell="D60" sqref="D60"/>
    </sheetView>
  </sheetViews>
  <sheetFormatPr defaultRowHeight="15" x14ac:dyDescent="0.25"/>
  <cols>
    <col min="1" max="1" width="5.5703125" customWidth="1"/>
    <col min="2" max="2" width="14" customWidth="1"/>
    <col min="3" max="3" width="22.7109375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80" t="s">
        <v>3</v>
      </c>
      <c r="F2" s="80"/>
      <c r="G2" s="80"/>
      <c r="H2" s="80"/>
      <c r="I2" s="80"/>
    </row>
    <row r="3" spans="1:9" ht="15.75" x14ac:dyDescent="0.2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 x14ac:dyDescent="0.25">
      <c r="A4" s="62" t="s">
        <v>23</v>
      </c>
      <c r="B4" s="62"/>
      <c r="C4" s="62"/>
      <c r="D4" s="62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9" ht="15.75" x14ac:dyDescent="0.25">
      <c r="A8" s="63" t="s">
        <v>6</v>
      </c>
      <c r="B8" s="63"/>
      <c r="C8" s="63" t="s">
        <v>262</v>
      </c>
      <c r="D8" s="63"/>
      <c r="E8" s="63" t="s">
        <v>7</v>
      </c>
      <c r="F8" s="63"/>
      <c r="G8" s="60">
        <v>2</v>
      </c>
      <c r="H8" s="3"/>
      <c r="I8" s="3"/>
    </row>
    <row r="9" spans="1:9" ht="15.75" x14ac:dyDescent="0.25">
      <c r="A9" s="63" t="s">
        <v>8</v>
      </c>
      <c r="B9" s="63"/>
      <c r="C9" s="63" t="s">
        <v>202</v>
      </c>
      <c r="D9" s="63"/>
      <c r="E9" s="63" t="s">
        <v>9</v>
      </c>
      <c r="F9" s="63"/>
      <c r="G9" s="3" t="s">
        <v>263</v>
      </c>
      <c r="H9" s="3"/>
      <c r="I9" s="3"/>
    </row>
    <row r="10" spans="1:9" ht="15.75" x14ac:dyDescent="0.25">
      <c r="A10" s="63" t="s">
        <v>10</v>
      </c>
      <c r="B10" s="63"/>
      <c r="C10" s="63" t="s">
        <v>265</v>
      </c>
      <c r="D10" s="63"/>
      <c r="E10" s="19" t="s">
        <v>98</v>
      </c>
      <c r="F10" s="4"/>
      <c r="G10" s="4" t="s">
        <v>264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4" t="s">
        <v>11</v>
      </c>
      <c r="B12" s="66" t="s">
        <v>12</v>
      </c>
      <c r="C12" s="68" t="s">
        <v>13</v>
      </c>
      <c r="D12" s="69"/>
      <c r="E12" s="5" t="s">
        <v>14</v>
      </c>
      <c r="F12" s="5" t="s">
        <v>15</v>
      </c>
      <c r="G12" s="72" t="s">
        <v>16</v>
      </c>
      <c r="H12" s="73"/>
      <c r="I12" s="74" t="s">
        <v>17</v>
      </c>
    </row>
    <row r="13" spans="1:9" ht="15.75" x14ac:dyDescent="0.25">
      <c r="A13" s="65"/>
      <c r="B13" s="67"/>
      <c r="C13" s="70"/>
      <c r="D13" s="71"/>
      <c r="E13" s="6">
        <v>0.3</v>
      </c>
      <c r="F13" s="6">
        <v>0.7</v>
      </c>
      <c r="G13" s="7" t="s">
        <v>18</v>
      </c>
      <c r="H13" s="7" t="s">
        <v>19</v>
      </c>
      <c r="I13" s="75"/>
    </row>
    <row r="14" spans="1:9" ht="15.75" x14ac:dyDescent="0.25">
      <c r="A14" s="8">
        <v>1</v>
      </c>
      <c r="B14" s="41">
        <v>2</v>
      </c>
      <c r="C14" s="76">
        <v>3</v>
      </c>
      <c r="D14" s="76"/>
      <c r="E14" s="8">
        <v>4</v>
      </c>
      <c r="F14" s="8">
        <v>5</v>
      </c>
      <c r="G14" s="8">
        <v>6</v>
      </c>
      <c r="H14" s="24">
        <v>7</v>
      </c>
      <c r="I14" s="7">
        <v>8</v>
      </c>
    </row>
    <row r="15" spans="1:9" ht="15.75" x14ac:dyDescent="0.25">
      <c r="A15" s="25">
        <v>1</v>
      </c>
      <c r="B15" s="45" t="s">
        <v>203</v>
      </c>
      <c r="C15" s="46" t="s">
        <v>204</v>
      </c>
      <c r="D15" s="47" t="s">
        <v>24</v>
      </c>
      <c r="E15" s="27">
        <v>6</v>
      </c>
      <c r="F15" s="9">
        <v>3.5</v>
      </c>
      <c r="G15" s="29">
        <f>E15*$E$13+F15*$F$13</f>
        <v>4.25</v>
      </c>
      <c r="H15" s="10" t="str">
        <f>IF(G15&lt;4,"F",IF(G15&lt;=4.9,"D",IF(G15&lt;=5.4,"D+",IF(G15&lt;=5.9,"C",IF(G15&lt;=6.9,"C+",IF(G15&lt;=7.9,"B",IF(G15&lt;=8.4,"B+","A")))))))</f>
        <v>D</v>
      </c>
      <c r="I15" s="31"/>
    </row>
    <row r="16" spans="1:9" ht="15.75" x14ac:dyDescent="0.25">
      <c r="A16" s="26">
        <v>2</v>
      </c>
      <c r="B16" s="43" t="s">
        <v>205</v>
      </c>
      <c r="C16" s="42" t="s">
        <v>112</v>
      </c>
      <c r="D16" s="44" t="s">
        <v>53</v>
      </c>
      <c r="E16" s="28">
        <v>6</v>
      </c>
      <c r="F16" s="11">
        <v>4</v>
      </c>
      <c r="G16" s="30">
        <f t="shared" ref="G16:G55" si="0">E16*$E$13+F16*$F$13</f>
        <v>4.5999999999999996</v>
      </c>
      <c r="H16" s="37" t="str">
        <f t="shared" ref="H16:H55" si="1">IF(G16&lt;4,"F",IF(G16&lt;=4.9,"D",IF(G16&lt;=5.4,"D+",IF(G16&lt;=5.9,"C",IF(G16&lt;=6.9,"C+",IF(G16&lt;=7.9,"B",IF(G16&lt;=8.4,"B+","A")))))))</f>
        <v>D</v>
      </c>
      <c r="I16" s="32"/>
    </row>
    <row r="17" spans="1:9" ht="15.75" x14ac:dyDescent="0.25">
      <c r="A17" s="26">
        <v>3</v>
      </c>
      <c r="B17" s="43" t="s">
        <v>206</v>
      </c>
      <c r="C17" s="42" t="s">
        <v>110</v>
      </c>
      <c r="D17" s="44" t="s">
        <v>66</v>
      </c>
      <c r="E17" s="28">
        <v>9</v>
      </c>
      <c r="F17" s="11">
        <v>5.5</v>
      </c>
      <c r="G17" s="30">
        <f t="shared" si="0"/>
        <v>6.5499999999999989</v>
      </c>
      <c r="H17" s="37" t="str">
        <f t="shared" si="1"/>
        <v>C+</v>
      </c>
      <c r="I17" s="32"/>
    </row>
    <row r="18" spans="1:9" ht="15.75" x14ac:dyDescent="0.25">
      <c r="A18" s="26">
        <v>4</v>
      </c>
      <c r="B18" s="43" t="s">
        <v>207</v>
      </c>
      <c r="C18" s="42" t="s">
        <v>208</v>
      </c>
      <c r="D18" s="44" t="s">
        <v>72</v>
      </c>
      <c r="E18" s="28">
        <v>0</v>
      </c>
      <c r="F18" s="11">
        <v>0</v>
      </c>
      <c r="G18" s="30">
        <f t="shared" si="0"/>
        <v>0</v>
      </c>
      <c r="H18" s="37" t="str">
        <f t="shared" si="1"/>
        <v>F</v>
      </c>
      <c r="I18" s="32" t="s">
        <v>267</v>
      </c>
    </row>
    <row r="19" spans="1:9" ht="15.75" x14ac:dyDescent="0.25">
      <c r="A19" s="26">
        <v>5</v>
      </c>
      <c r="B19" s="43" t="s">
        <v>209</v>
      </c>
      <c r="C19" s="42" t="s">
        <v>210</v>
      </c>
      <c r="D19" s="44" t="s">
        <v>211</v>
      </c>
      <c r="E19" s="28">
        <v>7</v>
      </c>
      <c r="F19" s="11">
        <v>5.5</v>
      </c>
      <c r="G19" s="30">
        <f t="shared" si="0"/>
        <v>5.9499999999999993</v>
      </c>
      <c r="H19" s="37" t="str">
        <f t="shared" si="1"/>
        <v>C+</v>
      </c>
      <c r="I19" s="32"/>
    </row>
    <row r="20" spans="1:9" ht="15.75" x14ac:dyDescent="0.25">
      <c r="A20" s="26">
        <v>6</v>
      </c>
      <c r="B20" s="43" t="s">
        <v>212</v>
      </c>
      <c r="C20" s="42" t="s">
        <v>56</v>
      </c>
      <c r="D20" s="44" t="s">
        <v>153</v>
      </c>
      <c r="E20" s="28">
        <v>6</v>
      </c>
      <c r="F20" s="11">
        <v>4.5</v>
      </c>
      <c r="G20" s="30">
        <f t="shared" si="0"/>
        <v>4.9499999999999993</v>
      </c>
      <c r="H20" s="37" t="str">
        <f t="shared" si="1"/>
        <v>D+</v>
      </c>
      <c r="I20" s="32"/>
    </row>
    <row r="21" spans="1:9" ht="15.75" x14ac:dyDescent="0.25">
      <c r="A21" s="26">
        <v>7</v>
      </c>
      <c r="B21" s="43" t="s">
        <v>213</v>
      </c>
      <c r="C21" s="42" t="s">
        <v>129</v>
      </c>
      <c r="D21" s="44" t="s">
        <v>29</v>
      </c>
      <c r="E21" s="28">
        <v>6</v>
      </c>
      <c r="F21" s="11">
        <v>5</v>
      </c>
      <c r="G21" s="30">
        <f t="shared" si="0"/>
        <v>5.3</v>
      </c>
      <c r="H21" s="37" t="str">
        <f t="shared" si="1"/>
        <v>D+</v>
      </c>
      <c r="I21" s="32"/>
    </row>
    <row r="22" spans="1:9" ht="15.75" x14ac:dyDescent="0.25">
      <c r="A22" s="26">
        <v>8</v>
      </c>
      <c r="B22" s="43" t="s">
        <v>214</v>
      </c>
      <c r="C22" s="42" t="s">
        <v>215</v>
      </c>
      <c r="D22" s="44" t="s">
        <v>33</v>
      </c>
      <c r="E22" s="28">
        <v>7</v>
      </c>
      <c r="F22" s="11">
        <v>5.5</v>
      </c>
      <c r="G22" s="30">
        <f t="shared" si="0"/>
        <v>5.9499999999999993</v>
      </c>
      <c r="H22" s="37" t="str">
        <f t="shared" si="1"/>
        <v>C+</v>
      </c>
      <c r="I22" s="32"/>
    </row>
    <row r="23" spans="1:9" ht="15.75" x14ac:dyDescent="0.25">
      <c r="A23" s="26">
        <v>9</v>
      </c>
      <c r="B23" s="43" t="s">
        <v>216</v>
      </c>
      <c r="C23" s="42" t="s">
        <v>101</v>
      </c>
      <c r="D23" s="44" t="s">
        <v>34</v>
      </c>
      <c r="E23" s="28">
        <v>5</v>
      </c>
      <c r="F23" s="11">
        <v>4</v>
      </c>
      <c r="G23" s="30">
        <f t="shared" si="0"/>
        <v>4.3</v>
      </c>
      <c r="H23" s="37" t="str">
        <f t="shared" si="1"/>
        <v>D</v>
      </c>
      <c r="I23" s="32"/>
    </row>
    <row r="24" spans="1:9" ht="15.75" x14ac:dyDescent="0.25">
      <c r="A24" s="26">
        <v>10</v>
      </c>
      <c r="B24" s="43" t="s">
        <v>217</v>
      </c>
      <c r="C24" s="42" t="s">
        <v>80</v>
      </c>
      <c r="D24" s="44" t="s">
        <v>36</v>
      </c>
      <c r="E24" s="28">
        <v>7</v>
      </c>
      <c r="F24" s="11">
        <v>5</v>
      </c>
      <c r="G24" s="30">
        <f t="shared" si="0"/>
        <v>5.6</v>
      </c>
      <c r="H24" s="37" t="str">
        <f t="shared" si="1"/>
        <v>C</v>
      </c>
      <c r="I24" s="32"/>
    </row>
    <row r="25" spans="1:9" ht="15.75" x14ac:dyDescent="0.25">
      <c r="A25" s="26">
        <v>11</v>
      </c>
      <c r="B25" s="43" t="s">
        <v>218</v>
      </c>
      <c r="C25" s="42" t="s">
        <v>50</v>
      </c>
      <c r="D25" s="44" t="s">
        <v>86</v>
      </c>
      <c r="E25" s="28">
        <v>4</v>
      </c>
      <c r="F25" s="11">
        <v>2</v>
      </c>
      <c r="G25" s="30">
        <f t="shared" si="0"/>
        <v>2.5999999999999996</v>
      </c>
      <c r="H25" s="37" t="str">
        <f t="shared" si="1"/>
        <v>F</v>
      </c>
      <c r="I25" s="32"/>
    </row>
    <row r="26" spans="1:9" ht="15.75" x14ac:dyDescent="0.25">
      <c r="A26" s="26">
        <v>12</v>
      </c>
      <c r="B26" s="43" t="s">
        <v>219</v>
      </c>
      <c r="C26" s="42" t="s">
        <v>126</v>
      </c>
      <c r="D26" s="44" t="s">
        <v>57</v>
      </c>
      <c r="E26" s="28">
        <v>6</v>
      </c>
      <c r="F26" s="11">
        <v>4</v>
      </c>
      <c r="G26" s="30">
        <f t="shared" si="0"/>
        <v>4.5999999999999996</v>
      </c>
      <c r="H26" s="37" t="str">
        <f t="shared" si="1"/>
        <v>D</v>
      </c>
      <c r="I26" s="32"/>
    </row>
    <row r="27" spans="1:9" ht="15.75" x14ac:dyDescent="0.25">
      <c r="A27" s="26">
        <v>13</v>
      </c>
      <c r="B27" s="43" t="s">
        <v>220</v>
      </c>
      <c r="C27" s="42" t="s">
        <v>221</v>
      </c>
      <c r="D27" s="44" t="s">
        <v>58</v>
      </c>
      <c r="E27" s="28">
        <v>6</v>
      </c>
      <c r="F27" s="11">
        <v>5</v>
      </c>
      <c r="G27" s="30">
        <f t="shared" si="0"/>
        <v>5.3</v>
      </c>
      <c r="H27" s="37" t="str">
        <f t="shared" si="1"/>
        <v>D+</v>
      </c>
      <c r="I27" s="32"/>
    </row>
    <row r="28" spans="1:9" ht="15.75" x14ac:dyDescent="0.25">
      <c r="A28" s="26">
        <v>14</v>
      </c>
      <c r="B28" s="43" t="s">
        <v>222</v>
      </c>
      <c r="C28" s="42" t="s">
        <v>87</v>
      </c>
      <c r="D28" s="44" t="s">
        <v>58</v>
      </c>
      <c r="E28" s="28">
        <v>7</v>
      </c>
      <c r="F28" s="11">
        <v>5.5</v>
      </c>
      <c r="G28" s="30">
        <f t="shared" si="0"/>
        <v>5.9499999999999993</v>
      </c>
      <c r="H28" s="37" t="str">
        <f t="shared" si="1"/>
        <v>C+</v>
      </c>
      <c r="I28" s="32"/>
    </row>
    <row r="29" spans="1:9" ht="15.75" x14ac:dyDescent="0.25">
      <c r="A29" s="26">
        <v>15</v>
      </c>
      <c r="B29" s="43" t="s">
        <v>223</v>
      </c>
      <c r="C29" s="42" t="s">
        <v>114</v>
      </c>
      <c r="D29" s="44" t="s">
        <v>38</v>
      </c>
      <c r="E29" s="28">
        <v>6</v>
      </c>
      <c r="F29" s="11">
        <v>4.5</v>
      </c>
      <c r="G29" s="30">
        <f t="shared" si="0"/>
        <v>4.9499999999999993</v>
      </c>
      <c r="H29" s="37" t="str">
        <f t="shared" si="1"/>
        <v>D+</v>
      </c>
      <c r="I29" s="32"/>
    </row>
    <row r="30" spans="1:9" ht="15.75" x14ac:dyDescent="0.25">
      <c r="A30" s="26">
        <v>16</v>
      </c>
      <c r="B30" s="43" t="s">
        <v>224</v>
      </c>
      <c r="C30" s="42" t="s">
        <v>225</v>
      </c>
      <c r="D30" s="44" t="s">
        <v>39</v>
      </c>
      <c r="E30" s="28">
        <v>6</v>
      </c>
      <c r="F30" s="11">
        <v>1</v>
      </c>
      <c r="G30" s="30">
        <f t="shared" si="0"/>
        <v>2.5</v>
      </c>
      <c r="H30" s="37" t="str">
        <f t="shared" si="1"/>
        <v>F</v>
      </c>
      <c r="I30" s="32"/>
    </row>
    <row r="31" spans="1:9" ht="15.75" x14ac:dyDescent="0.25">
      <c r="A31" s="26">
        <v>17</v>
      </c>
      <c r="B31" s="43" t="s">
        <v>226</v>
      </c>
      <c r="C31" s="42" t="s">
        <v>93</v>
      </c>
      <c r="D31" s="44" t="s">
        <v>40</v>
      </c>
      <c r="E31" s="28">
        <v>5</v>
      </c>
      <c r="F31" s="11">
        <v>5</v>
      </c>
      <c r="G31" s="30">
        <f t="shared" si="0"/>
        <v>5</v>
      </c>
      <c r="H31" s="37" t="str">
        <f t="shared" si="1"/>
        <v>D+</v>
      </c>
      <c r="I31" s="32"/>
    </row>
    <row r="32" spans="1:9" ht="15.75" x14ac:dyDescent="0.25">
      <c r="A32" s="26">
        <v>18</v>
      </c>
      <c r="B32" s="43" t="s">
        <v>227</v>
      </c>
      <c r="C32" s="42" t="s">
        <v>228</v>
      </c>
      <c r="D32" s="44" t="s">
        <v>109</v>
      </c>
      <c r="E32" s="28">
        <v>5</v>
      </c>
      <c r="F32" s="11">
        <v>5</v>
      </c>
      <c r="G32" s="30">
        <f t="shared" si="0"/>
        <v>5</v>
      </c>
      <c r="H32" s="37" t="str">
        <f t="shared" si="1"/>
        <v>D+</v>
      </c>
      <c r="I32" s="32"/>
    </row>
    <row r="33" spans="1:9" ht="15.75" x14ac:dyDescent="0.25">
      <c r="A33" s="26">
        <v>19</v>
      </c>
      <c r="B33" s="43" t="s">
        <v>229</v>
      </c>
      <c r="C33" s="42" t="s">
        <v>230</v>
      </c>
      <c r="D33" s="44" t="s">
        <v>59</v>
      </c>
      <c r="E33" s="28">
        <v>6</v>
      </c>
      <c r="F33" s="11">
        <v>4.5</v>
      </c>
      <c r="G33" s="30">
        <f t="shared" si="0"/>
        <v>4.9499999999999993</v>
      </c>
      <c r="H33" s="37" t="str">
        <f t="shared" si="1"/>
        <v>D+</v>
      </c>
      <c r="I33" s="32"/>
    </row>
    <row r="34" spans="1:9" ht="15.75" x14ac:dyDescent="0.25">
      <c r="A34" s="26">
        <v>20</v>
      </c>
      <c r="B34" s="43" t="s">
        <v>231</v>
      </c>
      <c r="C34" s="42" t="s">
        <v>232</v>
      </c>
      <c r="D34" s="44" t="s">
        <v>59</v>
      </c>
      <c r="E34" s="28">
        <v>7</v>
      </c>
      <c r="F34" s="11">
        <v>5</v>
      </c>
      <c r="G34" s="30">
        <f t="shared" si="0"/>
        <v>5.6</v>
      </c>
      <c r="H34" s="37" t="str">
        <f t="shared" si="1"/>
        <v>C</v>
      </c>
      <c r="I34" s="32"/>
    </row>
    <row r="35" spans="1:9" ht="15.75" x14ac:dyDescent="0.25">
      <c r="A35" s="26">
        <v>21</v>
      </c>
      <c r="B35" s="43" t="s">
        <v>233</v>
      </c>
      <c r="C35" s="42" t="s">
        <v>234</v>
      </c>
      <c r="D35" s="44" t="s">
        <v>235</v>
      </c>
      <c r="E35" s="28">
        <v>7</v>
      </c>
      <c r="F35" s="11">
        <v>5</v>
      </c>
      <c r="G35" s="30">
        <f t="shared" si="0"/>
        <v>5.6</v>
      </c>
      <c r="H35" s="37" t="str">
        <f t="shared" si="1"/>
        <v>C</v>
      </c>
      <c r="I35" s="32"/>
    </row>
    <row r="36" spans="1:9" ht="15.75" x14ac:dyDescent="0.25">
      <c r="A36" s="26">
        <v>22</v>
      </c>
      <c r="B36" s="43" t="s">
        <v>236</v>
      </c>
      <c r="C36" s="42" t="s">
        <v>50</v>
      </c>
      <c r="D36" s="44" t="s">
        <v>41</v>
      </c>
      <c r="E36" s="28">
        <v>6</v>
      </c>
      <c r="F36" s="11">
        <v>2</v>
      </c>
      <c r="G36" s="30">
        <f t="shared" si="0"/>
        <v>3.1999999999999997</v>
      </c>
      <c r="H36" s="37" t="str">
        <f t="shared" si="1"/>
        <v>F</v>
      </c>
      <c r="I36" s="32"/>
    </row>
    <row r="37" spans="1:9" ht="15.75" x14ac:dyDescent="0.25">
      <c r="A37" s="26">
        <v>23</v>
      </c>
      <c r="B37" s="43" t="s">
        <v>237</v>
      </c>
      <c r="C37" s="42" t="s">
        <v>128</v>
      </c>
      <c r="D37" s="44" t="s">
        <v>42</v>
      </c>
      <c r="E37" s="28">
        <v>5</v>
      </c>
      <c r="F37" s="11">
        <v>4</v>
      </c>
      <c r="G37" s="30">
        <f t="shared" si="0"/>
        <v>4.3</v>
      </c>
      <c r="H37" s="37" t="str">
        <f t="shared" si="1"/>
        <v>D</v>
      </c>
      <c r="I37" s="32"/>
    </row>
    <row r="38" spans="1:9" ht="15.75" x14ac:dyDescent="0.25">
      <c r="A38" s="26">
        <v>24</v>
      </c>
      <c r="B38" s="43" t="s">
        <v>238</v>
      </c>
      <c r="C38" s="42" t="s">
        <v>239</v>
      </c>
      <c r="D38" s="44" t="s">
        <v>43</v>
      </c>
      <c r="E38" s="28">
        <v>6</v>
      </c>
      <c r="F38" s="11">
        <v>5.5</v>
      </c>
      <c r="G38" s="30">
        <f t="shared" si="0"/>
        <v>5.6499999999999995</v>
      </c>
      <c r="H38" s="37" t="str">
        <f t="shared" si="1"/>
        <v>C</v>
      </c>
      <c r="I38" s="32"/>
    </row>
    <row r="39" spans="1:9" ht="15.75" x14ac:dyDescent="0.25">
      <c r="A39" s="26">
        <v>25</v>
      </c>
      <c r="B39" s="43" t="s">
        <v>240</v>
      </c>
      <c r="C39" s="42" t="s">
        <v>92</v>
      </c>
      <c r="D39" s="44" t="s">
        <v>69</v>
      </c>
      <c r="E39" s="28">
        <v>7</v>
      </c>
      <c r="F39" s="11">
        <v>5</v>
      </c>
      <c r="G39" s="30">
        <f t="shared" si="0"/>
        <v>5.6</v>
      </c>
      <c r="H39" s="37" t="str">
        <f t="shared" si="1"/>
        <v>C</v>
      </c>
      <c r="I39" s="32"/>
    </row>
    <row r="40" spans="1:9" ht="15.75" x14ac:dyDescent="0.25">
      <c r="A40" s="26">
        <v>26</v>
      </c>
      <c r="B40" s="43" t="s">
        <v>241</v>
      </c>
      <c r="C40" s="42" t="s">
        <v>242</v>
      </c>
      <c r="D40" s="44" t="s">
        <v>116</v>
      </c>
      <c r="E40" s="28">
        <v>7</v>
      </c>
      <c r="F40" s="11">
        <v>4.5</v>
      </c>
      <c r="G40" s="30">
        <f t="shared" si="0"/>
        <v>5.25</v>
      </c>
      <c r="H40" s="37" t="str">
        <f t="shared" si="1"/>
        <v>D+</v>
      </c>
      <c r="I40" s="32"/>
    </row>
    <row r="41" spans="1:9" ht="15.75" x14ac:dyDescent="0.25">
      <c r="A41" s="26">
        <v>27</v>
      </c>
      <c r="B41" s="43" t="s">
        <v>243</v>
      </c>
      <c r="C41" s="42" t="s">
        <v>244</v>
      </c>
      <c r="D41" s="44" t="s">
        <v>81</v>
      </c>
      <c r="E41" s="28">
        <v>4</v>
      </c>
      <c r="F41" s="11">
        <v>2</v>
      </c>
      <c r="G41" s="30">
        <f t="shared" si="0"/>
        <v>2.5999999999999996</v>
      </c>
      <c r="H41" s="37" t="str">
        <f t="shared" si="1"/>
        <v>F</v>
      </c>
      <c r="I41" s="32"/>
    </row>
    <row r="42" spans="1:9" ht="15.75" x14ac:dyDescent="0.25">
      <c r="A42" s="26">
        <v>28</v>
      </c>
      <c r="B42" s="43" t="s">
        <v>245</v>
      </c>
      <c r="C42" s="42" t="s">
        <v>246</v>
      </c>
      <c r="D42" s="44" t="s">
        <v>46</v>
      </c>
      <c r="E42" s="28">
        <v>6</v>
      </c>
      <c r="F42" s="11">
        <v>3.5</v>
      </c>
      <c r="G42" s="30">
        <f t="shared" si="0"/>
        <v>4.25</v>
      </c>
      <c r="H42" s="37" t="str">
        <f t="shared" si="1"/>
        <v>D</v>
      </c>
      <c r="I42" s="32"/>
    </row>
    <row r="43" spans="1:9" ht="15.75" x14ac:dyDescent="0.25">
      <c r="A43" s="26">
        <v>29</v>
      </c>
      <c r="B43" s="43" t="s">
        <v>247</v>
      </c>
      <c r="C43" s="42" t="s">
        <v>99</v>
      </c>
      <c r="D43" s="44" t="s">
        <v>60</v>
      </c>
      <c r="E43" s="28">
        <v>3</v>
      </c>
      <c r="F43" s="11">
        <v>3</v>
      </c>
      <c r="G43" s="30">
        <f t="shared" si="0"/>
        <v>2.9999999999999996</v>
      </c>
      <c r="H43" s="37" t="str">
        <f t="shared" si="1"/>
        <v>F</v>
      </c>
      <c r="I43" s="32"/>
    </row>
    <row r="44" spans="1:9" ht="15.75" x14ac:dyDescent="0.25">
      <c r="A44" s="26">
        <v>30</v>
      </c>
      <c r="B44" s="43" t="s">
        <v>248</v>
      </c>
      <c r="C44" s="42" t="s">
        <v>125</v>
      </c>
      <c r="D44" s="44" t="s">
        <v>47</v>
      </c>
      <c r="E44" s="28">
        <v>8</v>
      </c>
      <c r="F44" s="11">
        <v>5</v>
      </c>
      <c r="G44" s="30">
        <f t="shared" si="0"/>
        <v>5.9</v>
      </c>
      <c r="H44" s="37" t="str">
        <f t="shared" si="1"/>
        <v>C</v>
      </c>
      <c r="I44" s="32"/>
    </row>
    <row r="45" spans="1:9" ht="15.75" x14ac:dyDescent="0.25">
      <c r="A45" s="26">
        <v>31</v>
      </c>
      <c r="B45" s="43" t="s">
        <v>249</v>
      </c>
      <c r="C45" s="42" t="s">
        <v>104</v>
      </c>
      <c r="D45" s="44" t="s">
        <v>70</v>
      </c>
      <c r="E45" s="28">
        <v>6</v>
      </c>
      <c r="F45" s="11">
        <v>4</v>
      </c>
      <c r="G45" s="30">
        <f t="shared" si="0"/>
        <v>4.5999999999999996</v>
      </c>
      <c r="H45" s="37" t="str">
        <f t="shared" si="1"/>
        <v>D</v>
      </c>
      <c r="I45" s="32"/>
    </row>
    <row r="46" spans="1:9" ht="15.75" x14ac:dyDescent="0.25">
      <c r="A46" s="26">
        <v>32</v>
      </c>
      <c r="B46" s="43" t="s">
        <v>250</v>
      </c>
      <c r="C46" s="42" t="s">
        <v>119</v>
      </c>
      <c r="D46" s="44" t="s">
        <v>48</v>
      </c>
      <c r="E46" s="28">
        <v>4</v>
      </c>
      <c r="F46" s="11">
        <v>5</v>
      </c>
      <c r="G46" s="30">
        <f t="shared" si="0"/>
        <v>4.7</v>
      </c>
      <c r="H46" s="37" t="str">
        <f t="shared" si="1"/>
        <v>D</v>
      </c>
      <c r="I46" s="32"/>
    </row>
    <row r="47" spans="1:9" ht="15.75" x14ac:dyDescent="0.25">
      <c r="A47" s="26">
        <v>33</v>
      </c>
      <c r="B47" s="43" t="s">
        <v>251</v>
      </c>
      <c r="C47" s="42" t="s">
        <v>37</v>
      </c>
      <c r="D47" s="44" t="s">
        <v>83</v>
      </c>
      <c r="E47" s="28">
        <v>6</v>
      </c>
      <c r="F47" s="11">
        <v>4.5</v>
      </c>
      <c r="G47" s="30">
        <f t="shared" si="0"/>
        <v>4.9499999999999993</v>
      </c>
      <c r="H47" s="37" t="str">
        <f t="shared" si="1"/>
        <v>D+</v>
      </c>
      <c r="I47" s="32"/>
    </row>
    <row r="48" spans="1:9" ht="15.75" x14ac:dyDescent="0.25">
      <c r="A48" s="26">
        <v>34</v>
      </c>
      <c r="B48" s="43" t="s">
        <v>252</v>
      </c>
      <c r="C48" s="42" t="s">
        <v>104</v>
      </c>
      <c r="D48" s="44" t="s">
        <v>71</v>
      </c>
      <c r="E48" s="28">
        <v>6</v>
      </c>
      <c r="F48" s="11">
        <v>6</v>
      </c>
      <c r="G48" s="30">
        <f t="shared" si="0"/>
        <v>5.9999999999999991</v>
      </c>
      <c r="H48" s="37" t="str">
        <f t="shared" si="1"/>
        <v>C+</v>
      </c>
      <c r="I48" s="32"/>
    </row>
    <row r="49" spans="1:9" ht="15.75" x14ac:dyDescent="0.25">
      <c r="A49" s="26">
        <v>35</v>
      </c>
      <c r="B49" s="43" t="s">
        <v>253</v>
      </c>
      <c r="C49" s="42" t="s">
        <v>32</v>
      </c>
      <c r="D49" s="44" t="s">
        <v>62</v>
      </c>
      <c r="E49" s="28">
        <v>8</v>
      </c>
      <c r="F49" s="11">
        <v>5.5</v>
      </c>
      <c r="G49" s="30">
        <f t="shared" si="0"/>
        <v>6.25</v>
      </c>
      <c r="H49" s="37" t="str">
        <f t="shared" si="1"/>
        <v>C+</v>
      </c>
      <c r="I49" s="32"/>
    </row>
    <row r="50" spans="1:9" ht="15.75" x14ac:dyDescent="0.25">
      <c r="A50" s="26">
        <v>36</v>
      </c>
      <c r="B50" s="43" t="s">
        <v>254</v>
      </c>
      <c r="C50" s="42" t="s">
        <v>101</v>
      </c>
      <c r="D50" s="44" t="s">
        <v>78</v>
      </c>
      <c r="E50" s="28">
        <v>3</v>
      </c>
      <c r="F50" s="11">
        <v>4.5</v>
      </c>
      <c r="G50" s="30">
        <f t="shared" si="0"/>
        <v>4.05</v>
      </c>
      <c r="H50" s="37" t="str">
        <f t="shared" si="1"/>
        <v>D</v>
      </c>
      <c r="I50" s="32"/>
    </row>
    <row r="51" spans="1:9" ht="15.75" x14ac:dyDescent="0.25">
      <c r="A51" s="26">
        <v>37</v>
      </c>
      <c r="B51" s="43" t="s">
        <v>255</v>
      </c>
      <c r="C51" s="42" t="s">
        <v>102</v>
      </c>
      <c r="D51" s="44" t="s">
        <v>64</v>
      </c>
      <c r="E51" s="28">
        <v>4</v>
      </c>
      <c r="F51" s="11">
        <v>3</v>
      </c>
      <c r="G51" s="30">
        <f t="shared" si="0"/>
        <v>3.3</v>
      </c>
      <c r="H51" s="37" t="str">
        <f t="shared" si="1"/>
        <v>F</v>
      </c>
      <c r="I51" s="32"/>
    </row>
    <row r="52" spans="1:9" ht="15.75" x14ac:dyDescent="0.25">
      <c r="A52" s="26">
        <v>38</v>
      </c>
      <c r="B52" s="43" t="s">
        <v>256</v>
      </c>
      <c r="C52" s="42" t="s">
        <v>257</v>
      </c>
      <c r="D52" s="44" t="s">
        <v>120</v>
      </c>
      <c r="E52" s="28">
        <v>6</v>
      </c>
      <c r="F52" s="11">
        <v>5</v>
      </c>
      <c r="G52" s="30">
        <f t="shared" si="0"/>
        <v>5.3</v>
      </c>
      <c r="H52" s="37" t="str">
        <f t="shared" si="1"/>
        <v>D+</v>
      </c>
      <c r="I52" s="32"/>
    </row>
    <row r="53" spans="1:9" ht="15.75" x14ac:dyDescent="0.25">
      <c r="A53" s="26">
        <v>39</v>
      </c>
      <c r="B53" s="43" t="s">
        <v>258</v>
      </c>
      <c r="C53" s="42" t="s">
        <v>103</v>
      </c>
      <c r="D53" s="44" t="s">
        <v>51</v>
      </c>
      <c r="E53" s="28">
        <v>6</v>
      </c>
      <c r="F53" s="11">
        <v>5</v>
      </c>
      <c r="G53" s="30">
        <f t="shared" si="0"/>
        <v>5.3</v>
      </c>
      <c r="H53" s="37" t="str">
        <f t="shared" si="1"/>
        <v>D+</v>
      </c>
      <c r="I53" s="32"/>
    </row>
    <row r="54" spans="1:9" ht="15.75" x14ac:dyDescent="0.25">
      <c r="A54" s="26">
        <v>40</v>
      </c>
      <c r="B54" s="43" t="s">
        <v>259</v>
      </c>
      <c r="C54" s="42" t="s">
        <v>88</v>
      </c>
      <c r="D54" s="44" t="s">
        <v>52</v>
      </c>
      <c r="E54" s="28">
        <v>7</v>
      </c>
      <c r="F54" s="11">
        <v>5</v>
      </c>
      <c r="G54" s="30">
        <f t="shared" si="0"/>
        <v>5.6</v>
      </c>
      <c r="H54" s="37" t="str">
        <f t="shared" si="1"/>
        <v>C</v>
      </c>
      <c r="I54" s="32"/>
    </row>
    <row r="55" spans="1:9" ht="15.75" x14ac:dyDescent="0.25">
      <c r="A55" s="26">
        <v>41</v>
      </c>
      <c r="B55" s="51" t="s">
        <v>260</v>
      </c>
      <c r="C55" s="52" t="s">
        <v>261</v>
      </c>
      <c r="D55" s="53" t="s">
        <v>117</v>
      </c>
      <c r="E55" s="28">
        <v>6</v>
      </c>
      <c r="F55" s="11">
        <v>4.5</v>
      </c>
      <c r="G55" s="30">
        <f t="shared" si="0"/>
        <v>4.9499999999999993</v>
      </c>
      <c r="H55" s="37" t="str">
        <f t="shared" si="1"/>
        <v>D+</v>
      </c>
      <c r="I55" s="32"/>
    </row>
    <row r="56" spans="1:9" ht="16.5" x14ac:dyDescent="0.25">
      <c r="A56" s="26"/>
      <c r="B56" s="48"/>
      <c r="C56" s="49"/>
      <c r="D56" s="50"/>
      <c r="E56" s="28"/>
      <c r="F56" s="11"/>
      <c r="G56" s="30"/>
      <c r="H56" s="37"/>
      <c r="I56" s="32"/>
    </row>
    <row r="57" spans="1:9" ht="16.5" x14ac:dyDescent="0.25">
      <c r="A57" s="33"/>
      <c r="B57" s="39"/>
      <c r="C57" s="54"/>
      <c r="D57" s="40"/>
      <c r="E57" s="34"/>
      <c r="F57" s="22"/>
      <c r="G57" s="35"/>
      <c r="H57" s="38"/>
      <c r="I57" s="36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12" t="str">
        <f>"Cộng danh sách gồm "</f>
        <v xml:space="preserve">Cộng danh sách gồm </v>
      </c>
      <c r="B59" s="12"/>
      <c r="C59" s="12"/>
      <c r="D59" s="13">
        <f>COUNTA(H15:H57)</f>
        <v>41</v>
      </c>
      <c r="E59" s="14">
        <v>1</v>
      </c>
      <c r="F59" s="15"/>
      <c r="G59" s="1"/>
      <c r="H59" s="1"/>
      <c r="I59" s="1"/>
    </row>
    <row r="60" spans="1:9" ht="15.75" x14ac:dyDescent="0.25">
      <c r="A60" s="77" t="s">
        <v>20</v>
      </c>
      <c r="B60" s="77"/>
      <c r="C60" s="77"/>
      <c r="D60" s="16">
        <v>35</v>
      </c>
      <c r="E60" s="17">
        <f>D60/D59</f>
        <v>0.85365853658536583</v>
      </c>
      <c r="F60" s="18"/>
      <c r="G60" s="1"/>
      <c r="H60" s="1"/>
      <c r="I60" s="1"/>
    </row>
    <row r="61" spans="1:9" ht="15.75" x14ac:dyDescent="0.25">
      <c r="A61" s="77" t="s">
        <v>21</v>
      </c>
      <c r="B61" s="77"/>
      <c r="C61" s="77"/>
      <c r="D61" s="16">
        <v>6</v>
      </c>
      <c r="E61" s="17">
        <f>D61/D59</f>
        <v>0.14634146341463414</v>
      </c>
      <c r="F61" s="18"/>
      <c r="G61" s="1"/>
      <c r="H61" s="1"/>
      <c r="I61" s="1"/>
    </row>
    <row r="62" spans="1:9" ht="15.75" x14ac:dyDescent="0.25">
      <c r="A62" s="19"/>
      <c r="B62" s="19"/>
      <c r="C62" s="4"/>
      <c r="D62" s="19"/>
      <c r="E62" s="3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78" t="str">
        <f ca="1">"TP. Hồ Chí Minh, ngày "&amp;  DAY(NOW())&amp;" tháng " &amp;MONTH(NOW())&amp;" năm "&amp;YEAR(NOW())</f>
        <v>TP. Hồ Chí Minh, ngày 6 tháng 1 năm 2017</v>
      </c>
      <c r="F63" s="78"/>
      <c r="G63" s="78"/>
      <c r="H63" s="78"/>
      <c r="I63" s="78"/>
    </row>
    <row r="64" spans="1:9" ht="15.75" x14ac:dyDescent="0.25">
      <c r="A64" s="62" t="s">
        <v>96</v>
      </c>
      <c r="B64" s="62"/>
      <c r="C64" s="62"/>
      <c r="D64" s="1"/>
      <c r="E64" s="62" t="s">
        <v>22</v>
      </c>
      <c r="F64" s="62"/>
      <c r="G64" s="62"/>
      <c r="H64" s="62"/>
      <c r="I64" s="62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9" spans="1:9" ht="15.75" x14ac:dyDescent="0.25">
      <c r="B69" s="21" t="s">
        <v>95</v>
      </c>
      <c r="C69" s="21"/>
    </row>
    <row r="70" spans="1:9" ht="15.75" x14ac:dyDescent="0.25">
      <c r="F70" s="61" t="s">
        <v>265</v>
      </c>
      <c r="G70" s="61"/>
      <c r="H70" s="61"/>
    </row>
  </sheetData>
  <protectedRanges>
    <protectedRange sqref="I15:I57" name="Range4"/>
    <protectedRange sqref="E15:F57" name="Range3"/>
    <protectedRange sqref="A4" name="Range1"/>
    <protectedRange sqref="E13:F13" name="Range6"/>
    <protectedRange sqref="C8:C10 G8:G9" name="Range2_1"/>
    <protectedRange sqref="A65:D65" name="Range5_1"/>
    <protectedRange sqref="E65:I65" name="Range5_1_1"/>
    <protectedRange sqref="B15:D57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0:H70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</mergeCells>
  <conditionalFormatting sqref="H15:H57">
    <cfRule type="cellIs" dxfId="9" priority="2" stopIfTrue="1" operator="equal">
      <formula>"F"</formula>
    </cfRule>
  </conditionalFormatting>
  <conditionalFormatting sqref="G15:G57">
    <cfRule type="expression" dxfId="8" priority="1" stopIfTrue="1">
      <formula>MAX(#REF!)&lt;4</formula>
    </cfRule>
  </conditionalFormatting>
  <pageMargins left="0.36458333333333298" right="1.0416666666666701E-2" top="0.75" bottom="0.13541666666666699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>
      <selection activeCell="N12" sqref="N12"/>
    </sheetView>
  </sheetViews>
  <sheetFormatPr defaultRowHeight="15" x14ac:dyDescent="0.25"/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80" t="s">
        <v>3</v>
      </c>
      <c r="F2" s="80"/>
      <c r="G2" s="80"/>
      <c r="H2" s="80"/>
      <c r="I2" s="80"/>
    </row>
    <row r="3" spans="1:9" ht="15.75" x14ac:dyDescent="0.2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 x14ac:dyDescent="0.25">
      <c r="A4" s="62" t="s">
        <v>23</v>
      </c>
      <c r="B4" s="62"/>
      <c r="C4" s="62"/>
      <c r="D4" s="62"/>
      <c r="E4" s="1"/>
      <c r="F4" s="1"/>
      <c r="G4" s="1"/>
      <c r="H4" s="1"/>
      <c r="I4" s="1"/>
    </row>
    <row r="5" spans="1:9" ht="15.75" x14ac:dyDescent="0.25">
      <c r="A5" s="57"/>
      <c r="B5" s="57"/>
      <c r="C5" s="57"/>
      <c r="D5" s="57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57"/>
      <c r="B7" s="57"/>
      <c r="C7" s="57"/>
      <c r="D7" s="57"/>
      <c r="E7" s="57"/>
      <c r="F7" s="57"/>
      <c r="G7" s="57"/>
      <c r="H7" s="57"/>
      <c r="I7" s="57"/>
    </row>
    <row r="8" spans="1:9" ht="15.75" x14ac:dyDescent="0.25">
      <c r="A8" s="63" t="s">
        <v>6</v>
      </c>
      <c r="B8" s="63"/>
      <c r="C8" s="63" t="s">
        <v>262</v>
      </c>
      <c r="D8" s="63"/>
      <c r="E8" s="63" t="s">
        <v>7</v>
      </c>
      <c r="F8" s="63"/>
      <c r="G8" s="60">
        <v>2</v>
      </c>
      <c r="H8" s="3"/>
      <c r="I8" s="3"/>
    </row>
    <row r="9" spans="1:9" ht="15.75" x14ac:dyDescent="0.25">
      <c r="A9" s="63" t="s">
        <v>8</v>
      </c>
      <c r="B9" s="63"/>
      <c r="C9" s="63" t="s">
        <v>268</v>
      </c>
      <c r="D9" s="63"/>
      <c r="E9" s="63" t="s">
        <v>9</v>
      </c>
      <c r="F9" s="63"/>
      <c r="G9" s="3" t="s">
        <v>263</v>
      </c>
      <c r="H9" s="3"/>
      <c r="I9" s="3"/>
    </row>
    <row r="10" spans="1:9" ht="15.75" x14ac:dyDescent="0.25">
      <c r="A10" s="63" t="s">
        <v>10</v>
      </c>
      <c r="B10" s="63"/>
      <c r="C10" s="63" t="s">
        <v>265</v>
      </c>
      <c r="D10" s="63"/>
      <c r="E10" s="19" t="s">
        <v>269</v>
      </c>
      <c r="F10" s="4"/>
      <c r="G10" s="4" t="s">
        <v>264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4" t="s">
        <v>11</v>
      </c>
      <c r="B12" s="66" t="s">
        <v>12</v>
      </c>
      <c r="C12" s="68" t="s">
        <v>13</v>
      </c>
      <c r="D12" s="69"/>
      <c r="E12" s="5" t="s">
        <v>14</v>
      </c>
      <c r="F12" s="5" t="s">
        <v>15</v>
      </c>
      <c r="G12" s="72" t="s">
        <v>16</v>
      </c>
      <c r="H12" s="73"/>
      <c r="I12" s="74" t="s">
        <v>17</v>
      </c>
    </row>
    <row r="13" spans="1:9" ht="15.75" x14ac:dyDescent="0.25">
      <c r="A13" s="65"/>
      <c r="B13" s="67"/>
      <c r="C13" s="70"/>
      <c r="D13" s="71"/>
      <c r="E13" s="6">
        <v>0.3</v>
      </c>
      <c r="F13" s="6">
        <v>0.7</v>
      </c>
      <c r="G13" s="7" t="s">
        <v>18</v>
      </c>
      <c r="H13" s="7" t="s">
        <v>19</v>
      </c>
      <c r="I13" s="75"/>
    </row>
    <row r="14" spans="1:9" ht="15.75" x14ac:dyDescent="0.25">
      <c r="A14" s="59">
        <v>1</v>
      </c>
      <c r="B14" s="59">
        <v>2</v>
      </c>
      <c r="C14" s="76">
        <v>3</v>
      </c>
      <c r="D14" s="76"/>
      <c r="E14" s="59">
        <v>4</v>
      </c>
      <c r="F14" s="59">
        <v>5</v>
      </c>
      <c r="G14" s="59">
        <v>6</v>
      </c>
      <c r="H14" s="58">
        <v>7</v>
      </c>
      <c r="I14" s="7">
        <v>8</v>
      </c>
    </row>
    <row r="15" spans="1:9" ht="15.75" x14ac:dyDescent="0.25">
      <c r="A15" s="25">
        <v>1</v>
      </c>
      <c r="B15" s="45" t="s">
        <v>270</v>
      </c>
      <c r="C15" s="46" t="s">
        <v>271</v>
      </c>
      <c r="D15" s="47" t="s">
        <v>24</v>
      </c>
      <c r="E15" s="27">
        <v>7</v>
      </c>
      <c r="F15" s="9">
        <v>3</v>
      </c>
      <c r="G15" s="29">
        <f>E15*$E$13+F15*$F$13</f>
        <v>4.1999999999999993</v>
      </c>
      <c r="H15" s="10" t="str">
        <f>IF(G15&lt;4,"F",IF(G15&lt;=4.9,"D",IF(G15&lt;=5.4,"D+",IF(G15&lt;=5.9,"C",IF(G15&lt;=6.9,"C+",IF(G15&lt;=7.9,"B",IF(G15&lt;=8.4,"B+","A")))))))</f>
        <v>D</v>
      </c>
      <c r="I15" s="31"/>
    </row>
    <row r="16" spans="1:9" ht="15.75" x14ac:dyDescent="0.25">
      <c r="A16" s="26">
        <v>2</v>
      </c>
      <c r="B16" s="43" t="s">
        <v>272</v>
      </c>
      <c r="C16" s="42" t="s">
        <v>273</v>
      </c>
      <c r="D16" s="44" t="s">
        <v>274</v>
      </c>
      <c r="E16" s="28">
        <v>7</v>
      </c>
      <c r="F16" s="11">
        <v>4.5</v>
      </c>
      <c r="G16" s="30">
        <f t="shared" ref="G16:G61" si="0">E16*$E$13+F16*$F$13</f>
        <v>5.25</v>
      </c>
      <c r="H16" s="37" t="str">
        <f t="shared" ref="H16:H61" si="1">IF(G16&lt;4,"F",IF(G16&lt;=4.9,"D",IF(G16&lt;=5.4,"D+",IF(G16&lt;=5.9,"C",IF(G16&lt;=6.9,"C+",IF(G16&lt;=7.9,"B",IF(G16&lt;=8.4,"B+","A")))))))</f>
        <v>D+</v>
      </c>
      <c r="I16" s="32"/>
    </row>
    <row r="17" spans="1:9" ht="15.75" x14ac:dyDescent="0.25">
      <c r="A17" s="26">
        <v>3</v>
      </c>
      <c r="B17" s="43" t="s">
        <v>275</v>
      </c>
      <c r="C17" s="42" t="s">
        <v>276</v>
      </c>
      <c r="D17" s="44" t="s">
        <v>79</v>
      </c>
      <c r="E17" s="28">
        <v>8</v>
      </c>
      <c r="F17" s="11">
        <v>4</v>
      </c>
      <c r="G17" s="30">
        <f t="shared" si="0"/>
        <v>5.1999999999999993</v>
      </c>
      <c r="H17" s="37" t="str">
        <f t="shared" si="1"/>
        <v>D+</v>
      </c>
      <c r="I17" s="32"/>
    </row>
    <row r="18" spans="1:9" ht="15.75" x14ac:dyDescent="0.25">
      <c r="A18" s="26">
        <v>4</v>
      </c>
      <c r="B18" s="43" t="s">
        <v>277</v>
      </c>
      <c r="C18" s="42" t="s">
        <v>278</v>
      </c>
      <c r="D18" s="44" t="s">
        <v>279</v>
      </c>
      <c r="E18" s="28">
        <v>6</v>
      </c>
      <c r="F18" s="11">
        <v>3.5</v>
      </c>
      <c r="G18" s="30">
        <f t="shared" si="0"/>
        <v>4.25</v>
      </c>
      <c r="H18" s="37" t="str">
        <f t="shared" si="1"/>
        <v>D</v>
      </c>
      <c r="I18" s="32"/>
    </row>
    <row r="19" spans="1:9" ht="15.75" x14ac:dyDescent="0.25">
      <c r="A19" s="26">
        <v>5</v>
      </c>
      <c r="B19" s="43" t="s">
        <v>280</v>
      </c>
      <c r="C19" s="42" t="s">
        <v>281</v>
      </c>
      <c r="D19" s="44" t="s">
        <v>282</v>
      </c>
      <c r="E19" s="28">
        <v>6</v>
      </c>
      <c r="F19" s="11">
        <v>5</v>
      </c>
      <c r="G19" s="30">
        <f t="shared" si="0"/>
        <v>5.3</v>
      </c>
      <c r="H19" s="37" t="str">
        <f t="shared" si="1"/>
        <v>D+</v>
      </c>
      <c r="I19" s="32"/>
    </row>
    <row r="20" spans="1:9" ht="15.75" x14ac:dyDescent="0.25">
      <c r="A20" s="26">
        <v>6</v>
      </c>
      <c r="B20" s="43" t="s">
        <v>283</v>
      </c>
      <c r="C20" s="42" t="s">
        <v>284</v>
      </c>
      <c r="D20" s="44" t="s">
        <v>285</v>
      </c>
      <c r="E20" s="28">
        <v>7</v>
      </c>
      <c r="F20" s="11">
        <v>7</v>
      </c>
      <c r="G20" s="30">
        <f t="shared" si="0"/>
        <v>7</v>
      </c>
      <c r="H20" s="37" t="str">
        <f t="shared" si="1"/>
        <v>B</v>
      </c>
      <c r="I20" s="32"/>
    </row>
    <row r="21" spans="1:9" ht="15.75" x14ac:dyDescent="0.25">
      <c r="A21" s="26">
        <v>7</v>
      </c>
      <c r="B21" s="43" t="s">
        <v>286</v>
      </c>
      <c r="C21" s="42" t="s">
        <v>287</v>
      </c>
      <c r="D21" s="44" t="s">
        <v>72</v>
      </c>
      <c r="E21" s="28">
        <v>6</v>
      </c>
      <c r="F21" s="11">
        <v>6.5</v>
      </c>
      <c r="G21" s="30">
        <f t="shared" si="0"/>
        <v>6.35</v>
      </c>
      <c r="H21" s="37" t="str">
        <f t="shared" si="1"/>
        <v>C+</v>
      </c>
      <c r="I21" s="32"/>
    </row>
    <row r="22" spans="1:9" ht="15.75" x14ac:dyDescent="0.25">
      <c r="A22" s="26">
        <v>8</v>
      </c>
      <c r="B22" s="43" t="s">
        <v>288</v>
      </c>
      <c r="C22" s="42" t="s">
        <v>289</v>
      </c>
      <c r="D22" s="44" t="s">
        <v>72</v>
      </c>
      <c r="E22" s="28">
        <v>7</v>
      </c>
      <c r="F22" s="11">
        <v>5</v>
      </c>
      <c r="G22" s="30">
        <f t="shared" si="0"/>
        <v>5.6</v>
      </c>
      <c r="H22" s="37" t="str">
        <f t="shared" si="1"/>
        <v>C</v>
      </c>
      <c r="I22" s="32"/>
    </row>
    <row r="23" spans="1:9" ht="15.75" x14ac:dyDescent="0.25">
      <c r="A23" s="26">
        <v>9</v>
      </c>
      <c r="B23" s="43" t="s">
        <v>290</v>
      </c>
      <c r="C23" s="42" t="s">
        <v>291</v>
      </c>
      <c r="D23" s="44" t="s">
        <v>26</v>
      </c>
      <c r="E23" s="28">
        <v>7</v>
      </c>
      <c r="F23" s="11">
        <v>7</v>
      </c>
      <c r="G23" s="30">
        <f t="shared" si="0"/>
        <v>7</v>
      </c>
      <c r="H23" s="37" t="str">
        <f t="shared" si="1"/>
        <v>B</v>
      </c>
      <c r="I23" s="32"/>
    </row>
    <row r="24" spans="1:9" ht="15.75" x14ac:dyDescent="0.25">
      <c r="A24" s="26">
        <v>10</v>
      </c>
      <c r="B24" s="43" t="s">
        <v>292</v>
      </c>
      <c r="C24" s="42" t="s">
        <v>293</v>
      </c>
      <c r="D24" s="44" t="s">
        <v>54</v>
      </c>
      <c r="E24" s="28">
        <v>4</v>
      </c>
      <c r="F24" s="11">
        <v>4</v>
      </c>
      <c r="G24" s="30">
        <f t="shared" si="0"/>
        <v>4</v>
      </c>
      <c r="H24" s="37" t="str">
        <f t="shared" si="1"/>
        <v>D</v>
      </c>
      <c r="I24" s="32"/>
    </row>
    <row r="25" spans="1:9" ht="15.75" x14ac:dyDescent="0.25">
      <c r="A25" s="26">
        <v>11</v>
      </c>
      <c r="B25" s="43" t="s">
        <v>294</v>
      </c>
      <c r="C25" s="42" t="s">
        <v>295</v>
      </c>
      <c r="D25" s="44" t="s">
        <v>296</v>
      </c>
      <c r="E25" s="28">
        <v>7</v>
      </c>
      <c r="F25" s="11">
        <v>5</v>
      </c>
      <c r="G25" s="30">
        <f t="shared" si="0"/>
        <v>5.6</v>
      </c>
      <c r="H25" s="37" t="str">
        <f t="shared" si="1"/>
        <v>C</v>
      </c>
      <c r="I25" s="32"/>
    </row>
    <row r="26" spans="1:9" ht="15.75" x14ac:dyDescent="0.25">
      <c r="A26" s="26">
        <v>12</v>
      </c>
      <c r="B26" s="43" t="s">
        <v>297</v>
      </c>
      <c r="C26" s="42" t="s">
        <v>298</v>
      </c>
      <c r="D26" s="44" t="s">
        <v>67</v>
      </c>
      <c r="E26" s="28">
        <v>7</v>
      </c>
      <c r="F26" s="11">
        <v>5</v>
      </c>
      <c r="G26" s="30">
        <f t="shared" si="0"/>
        <v>5.6</v>
      </c>
      <c r="H26" s="37" t="str">
        <f t="shared" si="1"/>
        <v>C</v>
      </c>
      <c r="I26" s="32"/>
    </row>
    <row r="27" spans="1:9" ht="15.75" x14ac:dyDescent="0.25">
      <c r="A27" s="26">
        <v>13</v>
      </c>
      <c r="B27" s="43" t="s">
        <v>299</v>
      </c>
      <c r="C27" s="42" t="s">
        <v>300</v>
      </c>
      <c r="D27" s="44" t="s">
        <v>301</v>
      </c>
      <c r="E27" s="28">
        <v>6</v>
      </c>
      <c r="F27" s="11">
        <v>6</v>
      </c>
      <c r="G27" s="30">
        <f t="shared" si="0"/>
        <v>5.9999999999999991</v>
      </c>
      <c r="H27" s="37" t="str">
        <f t="shared" si="1"/>
        <v>C+</v>
      </c>
      <c r="I27" s="32"/>
    </row>
    <row r="28" spans="1:9" ht="15.75" x14ac:dyDescent="0.25">
      <c r="A28" s="26">
        <v>14</v>
      </c>
      <c r="B28" s="43" t="s">
        <v>302</v>
      </c>
      <c r="C28" s="42" t="s">
        <v>80</v>
      </c>
      <c r="D28" s="44" t="s">
        <v>303</v>
      </c>
      <c r="E28" s="28">
        <v>7</v>
      </c>
      <c r="F28" s="11">
        <v>6</v>
      </c>
      <c r="G28" s="30">
        <f t="shared" si="0"/>
        <v>6.2999999999999989</v>
      </c>
      <c r="H28" s="37" t="str">
        <f t="shared" si="1"/>
        <v>C+</v>
      </c>
      <c r="I28" s="32"/>
    </row>
    <row r="29" spans="1:9" ht="15.75" x14ac:dyDescent="0.25">
      <c r="A29" s="26">
        <v>15</v>
      </c>
      <c r="B29" s="43" t="s">
        <v>304</v>
      </c>
      <c r="C29" s="42" t="s">
        <v>305</v>
      </c>
      <c r="D29" s="44" t="s">
        <v>73</v>
      </c>
      <c r="E29" s="28">
        <v>6</v>
      </c>
      <c r="F29" s="11">
        <v>2</v>
      </c>
      <c r="G29" s="30">
        <f t="shared" si="0"/>
        <v>3.1999999999999997</v>
      </c>
      <c r="H29" s="37" t="str">
        <f t="shared" si="1"/>
        <v>F</v>
      </c>
      <c r="I29" s="32"/>
    </row>
    <row r="30" spans="1:9" ht="15.75" x14ac:dyDescent="0.25">
      <c r="A30" s="26">
        <v>16</v>
      </c>
      <c r="B30" s="43" t="s">
        <v>306</v>
      </c>
      <c r="C30" s="42" t="s">
        <v>307</v>
      </c>
      <c r="D30" s="44" t="s">
        <v>308</v>
      </c>
      <c r="E30" s="28">
        <v>7</v>
      </c>
      <c r="F30" s="11">
        <v>5</v>
      </c>
      <c r="G30" s="30">
        <f t="shared" si="0"/>
        <v>5.6</v>
      </c>
      <c r="H30" s="37" t="str">
        <f t="shared" si="1"/>
        <v>C</v>
      </c>
      <c r="I30" s="32"/>
    </row>
    <row r="31" spans="1:9" ht="15.75" x14ac:dyDescent="0.25">
      <c r="A31" s="26">
        <v>17</v>
      </c>
      <c r="B31" s="43" t="s">
        <v>309</v>
      </c>
      <c r="C31" s="42" t="s">
        <v>104</v>
      </c>
      <c r="D31" s="44" t="s">
        <v>30</v>
      </c>
      <c r="E31" s="28">
        <v>7</v>
      </c>
      <c r="F31" s="11">
        <v>5.5</v>
      </c>
      <c r="G31" s="30">
        <f t="shared" si="0"/>
        <v>5.9499999999999993</v>
      </c>
      <c r="H31" s="37" t="str">
        <f t="shared" si="1"/>
        <v>C+</v>
      </c>
      <c r="I31" s="32"/>
    </row>
    <row r="32" spans="1:9" ht="15.75" x14ac:dyDescent="0.25">
      <c r="A32" s="26">
        <v>18</v>
      </c>
      <c r="B32" s="43" t="s">
        <v>310</v>
      </c>
      <c r="C32" s="42" t="s">
        <v>311</v>
      </c>
      <c r="D32" s="44" t="s">
        <v>312</v>
      </c>
      <c r="E32" s="28">
        <v>8</v>
      </c>
      <c r="F32" s="11">
        <v>6</v>
      </c>
      <c r="G32" s="30">
        <f t="shared" si="0"/>
        <v>6.6</v>
      </c>
      <c r="H32" s="37" t="str">
        <f t="shared" si="1"/>
        <v>C+</v>
      </c>
      <c r="I32" s="32"/>
    </row>
    <row r="33" spans="1:9" ht="15.75" x14ac:dyDescent="0.25">
      <c r="A33" s="26">
        <v>19</v>
      </c>
      <c r="B33" s="43" t="s">
        <v>313</v>
      </c>
      <c r="C33" s="42" t="s">
        <v>314</v>
      </c>
      <c r="D33" s="44" t="s">
        <v>315</v>
      </c>
      <c r="E33" s="28">
        <v>6</v>
      </c>
      <c r="F33" s="11">
        <v>6</v>
      </c>
      <c r="G33" s="30">
        <f t="shared" si="0"/>
        <v>5.9999999999999991</v>
      </c>
      <c r="H33" s="37" t="str">
        <f t="shared" si="1"/>
        <v>C+</v>
      </c>
      <c r="I33" s="32"/>
    </row>
    <row r="34" spans="1:9" ht="15.75" x14ac:dyDescent="0.25">
      <c r="A34" s="26">
        <v>20</v>
      </c>
      <c r="B34" s="43" t="s">
        <v>316</v>
      </c>
      <c r="C34" s="42" t="s">
        <v>317</v>
      </c>
      <c r="D34" s="44" t="s">
        <v>318</v>
      </c>
      <c r="E34" s="28">
        <v>7</v>
      </c>
      <c r="F34" s="11">
        <v>7</v>
      </c>
      <c r="G34" s="30">
        <f t="shared" si="0"/>
        <v>7</v>
      </c>
      <c r="H34" s="37" t="str">
        <f t="shared" si="1"/>
        <v>B</v>
      </c>
      <c r="I34" s="32"/>
    </row>
    <row r="35" spans="1:9" ht="15.75" x14ac:dyDescent="0.25">
      <c r="A35" s="26">
        <v>21</v>
      </c>
      <c r="B35" s="43" t="s">
        <v>319</v>
      </c>
      <c r="C35" s="42" t="s">
        <v>320</v>
      </c>
      <c r="D35" s="44" t="s">
        <v>34</v>
      </c>
      <c r="E35" s="28">
        <v>6</v>
      </c>
      <c r="F35" s="11">
        <v>4</v>
      </c>
      <c r="G35" s="30">
        <f t="shared" si="0"/>
        <v>4.5999999999999996</v>
      </c>
      <c r="H35" s="37" t="str">
        <f t="shared" si="1"/>
        <v>D</v>
      </c>
      <c r="I35" s="32"/>
    </row>
    <row r="36" spans="1:9" ht="15.75" x14ac:dyDescent="0.25">
      <c r="A36" s="26">
        <v>22</v>
      </c>
      <c r="B36" s="43" t="s">
        <v>321</v>
      </c>
      <c r="C36" s="42" t="s">
        <v>322</v>
      </c>
      <c r="D36" s="44" t="s">
        <v>34</v>
      </c>
      <c r="E36" s="28">
        <v>7</v>
      </c>
      <c r="F36" s="11">
        <v>5</v>
      </c>
      <c r="G36" s="30">
        <f t="shared" si="0"/>
        <v>5.6</v>
      </c>
      <c r="H36" s="37" t="str">
        <f t="shared" si="1"/>
        <v>C</v>
      </c>
      <c r="I36" s="32"/>
    </row>
    <row r="37" spans="1:9" ht="15.75" x14ac:dyDescent="0.25">
      <c r="A37" s="26">
        <v>23</v>
      </c>
      <c r="B37" s="43" t="s">
        <v>323</v>
      </c>
      <c r="C37" s="42" t="s">
        <v>324</v>
      </c>
      <c r="D37" s="44" t="s">
        <v>325</v>
      </c>
      <c r="E37" s="28">
        <v>6</v>
      </c>
      <c r="F37" s="11">
        <v>4.5</v>
      </c>
      <c r="G37" s="30">
        <f t="shared" si="0"/>
        <v>4.9499999999999993</v>
      </c>
      <c r="H37" s="37" t="str">
        <f t="shared" si="1"/>
        <v>D+</v>
      </c>
      <c r="I37" s="32"/>
    </row>
    <row r="38" spans="1:9" ht="15.75" x14ac:dyDescent="0.25">
      <c r="A38" s="26">
        <v>24</v>
      </c>
      <c r="B38" s="43" t="s">
        <v>326</v>
      </c>
      <c r="C38" s="42" t="s">
        <v>327</v>
      </c>
      <c r="D38" s="44" t="s">
        <v>328</v>
      </c>
      <c r="E38" s="28">
        <v>6</v>
      </c>
      <c r="F38" s="11">
        <v>6</v>
      </c>
      <c r="G38" s="30">
        <f t="shared" si="0"/>
        <v>5.9999999999999991</v>
      </c>
      <c r="H38" s="37" t="str">
        <f t="shared" si="1"/>
        <v>C+</v>
      </c>
      <c r="I38" s="32"/>
    </row>
    <row r="39" spans="1:9" ht="15.75" x14ac:dyDescent="0.25">
      <c r="A39" s="26">
        <v>25</v>
      </c>
      <c r="B39" s="43" t="s">
        <v>329</v>
      </c>
      <c r="C39" s="42" t="s">
        <v>330</v>
      </c>
      <c r="D39" s="44" t="s">
        <v>328</v>
      </c>
      <c r="E39" s="28">
        <v>7</v>
      </c>
      <c r="F39" s="11">
        <v>6</v>
      </c>
      <c r="G39" s="30">
        <f t="shared" si="0"/>
        <v>6.2999999999999989</v>
      </c>
      <c r="H39" s="37" t="str">
        <f t="shared" si="1"/>
        <v>C+</v>
      </c>
      <c r="I39" s="32"/>
    </row>
    <row r="40" spans="1:9" ht="15.75" x14ac:dyDescent="0.25">
      <c r="A40" s="26">
        <v>26</v>
      </c>
      <c r="B40" s="43" t="s">
        <v>331</v>
      </c>
      <c r="C40" s="42" t="s">
        <v>332</v>
      </c>
      <c r="D40" s="44" t="s">
        <v>333</v>
      </c>
      <c r="E40" s="28">
        <v>6</v>
      </c>
      <c r="F40" s="11">
        <v>6</v>
      </c>
      <c r="G40" s="30">
        <f t="shared" si="0"/>
        <v>5.9999999999999991</v>
      </c>
      <c r="H40" s="37" t="str">
        <f t="shared" si="1"/>
        <v>C+</v>
      </c>
      <c r="I40" s="32"/>
    </row>
    <row r="41" spans="1:9" ht="15.75" x14ac:dyDescent="0.25">
      <c r="A41" s="26">
        <v>27</v>
      </c>
      <c r="B41" s="43" t="s">
        <v>334</v>
      </c>
      <c r="C41" s="42" t="s">
        <v>335</v>
      </c>
      <c r="D41" s="44" t="s">
        <v>336</v>
      </c>
      <c r="E41" s="28">
        <v>6</v>
      </c>
      <c r="F41" s="11">
        <v>7</v>
      </c>
      <c r="G41" s="30">
        <f t="shared" si="0"/>
        <v>6.6999999999999993</v>
      </c>
      <c r="H41" s="37" t="str">
        <f t="shared" si="1"/>
        <v>C+</v>
      </c>
      <c r="I41" s="32"/>
    </row>
    <row r="42" spans="1:9" ht="15.75" x14ac:dyDescent="0.25">
      <c r="A42" s="26">
        <v>28</v>
      </c>
      <c r="B42" s="43" t="s">
        <v>337</v>
      </c>
      <c r="C42" s="42" t="s">
        <v>338</v>
      </c>
      <c r="D42" s="44" t="s">
        <v>339</v>
      </c>
      <c r="E42" s="28">
        <v>6</v>
      </c>
      <c r="F42" s="11">
        <v>3.5</v>
      </c>
      <c r="G42" s="30">
        <f t="shared" si="0"/>
        <v>4.25</v>
      </c>
      <c r="H42" s="37" t="str">
        <f t="shared" si="1"/>
        <v>D</v>
      </c>
      <c r="I42" s="32"/>
    </row>
    <row r="43" spans="1:9" ht="15.75" x14ac:dyDescent="0.25">
      <c r="A43" s="26">
        <v>29</v>
      </c>
      <c r="B43" s="43" t="s">
        <v>340</v>
      </c>
      <c r="C43" s="42" t="s">
        <v>341</v>
      </c>
      <c r="D43" s="44" t="s">
        <v>176</v>
      </c>
      <c r="E43" s="28">
        <v>6</v>
      </c>
      <c r="F43" s="11">
        <v>5</v>
      </c>
      <c r="G43" s="30">
        <f t="shared" si="0"/>
        <v>5.3</v>
      </c>
      <c r="H43" s="37" t="str">
        <f t="shared" si="1"/>
        <v>D+</v>
      </c>
      <c r="I43" s="32"/>
    </row>
    <row r="44" spans="1:9" ht="15.75" x14ac:dyDescent="0.25">
      <c r="A44" s="26">
        <v>30</v>
      </c>
      <c r="B44" s="43" t="s">
        <v>342</v>
      </c>
      <c r="C44" s="42" t="s">
        <v>343</v>
      </c>
      <c r="D44" s="44" t="s">
        <v>35</v>
      </c>
      <c r="E44" s="28">
        <v>6</v>
      </c>
      <c r="F44" s="11">
        <v>6</v>
      </c>
      <c r="G44" s="30">
        <f t="shared" si="0"/>
        <v>5.9999999999999991</v>
      </c>
      <c r="H44" s="37" t="str">
        <f t="shared" si="1"/>
        <v>C+</v>
      </c>
      <c r="I44" s="32"/>
    </row>
    <row r="45" spans="1:9" ht="15.75" x14ac:dyDescent="0.25">
      <c r="A45" s="26">
        <v>31</v>
      </c>
      <c r="B45" s="43" t="s">
        <v>344</v>
      </c>
      <c r="C45" s="42" t="s">
        <v>345</v>
      </c>
      <c r="D45" s="44" t="s">
        <v>35</v>
      </c>
      <c r="E45" s="28">
        <v>6</v>
      </c>
      <c r="F45" s="11">
        <v>6</v>
      </c>
      <c r="G45" s="30">
        <f t="shared" si="0"/>
        <v>5.9999999999999991</v>
      </c>
      <c r="H45" s="37" t="str">
        <f t="shared" si="1"/>
        <v>C+</v>
      </c>
      <c r="I45" s="32"/>
    </row>
    <row r="46" spans="1:9" ht="15.75" x14ac:dyDescent="0.25">
      <c r="A46" s="26">
        <v>32</v>
      </c>
      <c r="B46" s="43" t="s">
        <v>346</v>
      </c>
      <c r="C46" s="42" t="s">
        <v>347</v>
      </c>
      <c r="D46" s="44" t="s">
        <v>36</v>
      </c>
      <c r="E46" s="28">
        <v>6</v>
      </c>
      <c r="F46" s="11">
        <v>0</v>
      </c>
      <c r="G46" s="30">
        <f t="shared" si="0"/>
        <v>1.7999999999999998</v>
      </c>
      <c r="H46" s="37" t="str">
        <f t="shared" si="1"/>
        <v>F</v>
      </c>
      <c r="I46" s="32"/>
    </row>
    <row r="47" spans="1:9" ht="15.75" x14ac:dyDescent="0.25">
      <c r="A47" s="26">
        <v>33</v>
      </c>
      <c r="B47" s="43" t="s">
        <v>348</v>
      </c>
      <c r="C47" s="42" t="s">
        <v>349</v>
      </c>
      <c r="D47" s="44" t="s">
        <v>350</v>
      </c>
      <c r="E47" s="28">
        <v>6</v>
      </c>
      <c r="F47" s="11">
        <v>5</v>
      </c>
      <c r="G47" s="30">
        <f t="shared" si="0"/>
        <v>5.3</v>
      </c>
      <c r="H47" s="37" t="str">
        <f t="shared" si="1"/>
        <v>D+</v>
      </c>
      <c r="I47" s="32"/>
    </row>
    <row r="48" spans="1:9" ht="15.75" x14ac:dyDescent="0.25">
      <c r="A48" s="26">
        <v>34</v>
      </c>
      <c r="B48" s="43" t="s">
        <v>351</v>
      </c>
      <c r="C48" s="42" t="s">
        <v>352</v>
      </c>
      <c r="D48" s="44" t="s">
        <v>353</v>
      </c>
      <c r="E48" s="28">
        <v>8</v>
      </c>
      <c r="F48" s="11">
        <v>7</v>
      </c>
      <c r="G48" s="30">
        <f t="shared" si="0"/>
        <v>7.2999999999999989</v>
      </c>
      <c r="H48" s="37" t="str">
        <f t="shared" si="1"/>
        <v>B</v>
      </c>
      <c r="I48" s="32"/>
    </row>
    <row r="49" spans="1:9" ht="15.75" x14ac:dyDescent="0.25">
      <c r="A49" s="26">
        <v>35</v>
      </c>
      <c r="B49" s="43" t="s">
        <v>354</v>
      </c>
      <c r="C49" s="42" t="s">
        <v>355</v>
      </c>
      <c r="D49" s="44" t="s">
        <v>356</v>
      </c>
      <c r="E49" s="28">
        <v>6</v>
      </c>
      <c r="F49" s="11">
        <v>5</v>
      </c>
      <c r="G49" s="30">
        <f t="shared" si="0"/>
        <v>5.3</v>
      </c>
      <c r="H49" s="37" t="str">
        <f t="shared" si="1"/>
        <v>D+</v>
      </c>
      <c r="I49" s="32"/>
    </row>
    <row r="50" spans="1:9" ht="15.75" x14ac:dyDescent="0.25">
      <c r="A50" s="26">
        <v>36</v>
      </c>
      <c r="B50" s="43" t="s">
        <v>357</v>
      </c>
      <c r="C50" s="42" t="s">
        <v>358</v>
      </c>
      <c r="D50" s="44" t="s">
        <v>38</v>
      </c>
      <c r="E50" s="28">
        <v>6</v>
      </c>
      <c r="F50" s="11">
        <v>6</v>
      </c>
      <c r="G50" s="30">
        <f t="shared" si="0"/>
        <v>5.9999999999999991</v>
      </c>
      <c r="H50" s="37" t="str">
        <f t="shared" si="1"/>
        <v>C+</v>
      </c>
      <c r="I50" s="32"/>
    </row>
    <row r="51" spans="1:9" ht="15.75" x14ac:dyDescent="0.25">
      <c r="A51" s="26">
        <v>37</v>
      </c>
      <c r="B51" s="43" t="s">
        <v>359</v>
      </c>
      <c r="C51" s="42" t="s">
        <v>74</v>
      </c>
      <c r="D51" s="44" t="s">
        <v>39</v>
      </c>
      <c r="E51" s="28">
        <v>6</v>
      </c>
      <c r="F51" s="11">
        <v>5</v>
      </c>
      <c r="G51" s="30">
        <f t="shared" si="0"/>
        <v>5.3</v>
      </c>
      <c r="H51" s="37" t="str">
        <f t="shared" si="1"/>
        <v>D+</v>
      </c>
      <c r="I51" s="32"/>
    </row>
    <row r="52" spans="1:9" ht="15.75" x14ac:dyDescent="0.25">
      <c r="A52" s="26">
        <v>38</v>
      </c>
      <c r="B52" s="43" t="s">
        <v>360</v>
      </c>
      <c r="C52" s="42" t="s">
        <v>361</v>
      </c>
      <c r="D52" s="44" t="s">
        <v>362</v>
      </c>
      <c r="E52" s="28">
        <v>8</v>
      </c>
      <c r="F52" s="11">
        <v>6</v>
      </c>
      <c r="G52" s="30">
        <f t="shared" si="0"/>
        <v>6.6</v>
      </c>
      <c r="H52" s="37" t="str">
        <f t="shared" si="1"/>
        <v>C+</v>
      </c>
      <c r="I52" s="32"/>
    </row>
    <row r="53" spans="1:9" ht="15.75" x14ac:dyDescent="0.25">
      <c r="A53" s="26">
        <v>39</v>
      </c>
      <c r="B53" s="43" t="s">
        <v>363</v>
      </c>
      <c r="C53" s="42" t="s">
        <v>364</v>
      </c>
      <c r="D53" s="44" t="s">
        <v>69</v>
      </c>
      <c r="E53" s="28">
        <v>0</v>
      </c>
      <c r="F53" s="11">
        <v>0</v>
      </c>
      <c r="G53" s="30">
        <f t="shared" si="0"/>
        <v>0</v>
      </c>
      <c r="H53" s="37" t="str">
        <f t="shared" si="1"/>
        <v>F</v>
      </c>
      <c r="I53" s="32" t="s">
        <v>266</v>
      </c>
    </row>
    <row r="54" spans="1:9" ht="15.75" x14ac:dyDescent="0.25">
      <c r="A54" s="26">
        <v>40</v>
      </c>
      <c r="B54" s="43" t="s">
        <v>365</v>
      </c>
      <c r="C54" s="42" t="s">
        <v>366</v>
      </c>
      <c r="D54" s="44" t="s">
        <v>367</v>
      </c>
      <c r="E54" s="28">
        <v>6</v>
      </c>
      <c r="F54" s="11">
        <v>6</v>
      </c>
      <c r="G54" s="30">
        <f t="shared" si="0"/>
        <v>5.9999999999999991</v>
      </c>
      <c r="H54" s="37" t="str">
        <f t="shared" si="1"/>
        <v>C+</v>
      </c>
      <c r="I54" s="32"/>
    </row>
    <row r="55" spans="1:9" ht="15.75" x14ac:dyDescent="0.25">
      <c r="A55" s="26">
        <v>41</v>
      </c>
      <c r="B55" s="43" t="s">
        <v>368</v>
      </c>
      <c r="C55" s="42" t="s">
        <v>369</v>
      </c>
      <c r="D55" s="44" t="s">
        <v>370</v>
      </c>
      <c r="E55" s="28">
        <v>5</v>
      </c>
      <c r="F55" s="11">
        <v>4</v>
      </c>
      <c r="G55" s="30">
        <f t="shared" si="0"/>
        <v>4.3</v>
      </c>
      <c r="H55" s="37" t="str">
        <f t="shared" si="1"/>
        <v>D</v>
      </c>
      <c r="I55" s="32"/>
    </row>
    <row r="56" spans="1:9" ht="15.75" x14ac:dyDescent="0.25">
      <c r="A56" s="26">
        <v>42</v>
      </c>
      <c r="B56" s="43" t="s">
        <v>371</v>
      </c>
      <c r="C56" s="42" t="s">
        <v>372</v>
      </c>
      <c r="D56" s="44" t="s">
        <v>373</v>
      </c>
      <c r="E56" s="28">
        <v>7</v>
      </c>
      <c r="F56" s="11">
        <v>6</v>
      </c>
      <c r="G56" s="30">
        <f t="shared" si="0"/>
        <v>6.2999999999999989</v>
      </c>
      <c r="H56" s="37" t="str">
        <f t="shared" si="1"/>
        <v>C+</v>
      </c>
      <c r="I56" s="32"/>
    </row>
    <row r="57" spans="1:9" ht="15.75" x14ac:dyDescent="0.25">
      <c r="A57" s="26">
        <v>43</v>
      </c>
      <c r="B57" s="43" t="s">
        <v>374</v>
      </c>
      <c r="C57" s="42" t="s">
        <v>375</v>
      </c>
      <c r="D57" s="44" t="s">
        <v>47</v>
      </c>
      <c r="E57" s="28">
        <v>0</v>
      </c>
      <c r="F57" s="11">
        <v>0</v>
      </c>
      <c r="G57" s="30">
        <f t="shared" si="0"/>
        <v>0</v>
      </c>
      <c r="H57" s="37" t="str">
        <f t="shared" si="1"/>
        <v>F</v>
      </c>
      <c r="I57" s="32" t="s">
        <v>266</v>
      </c>
    </row>
    <row r="58" spans="1:9" ht="15.75" x14ac:dyDescent="0.25">
      <c r="A58" s="26">
        <v>44</v>
      </c>
      <c r="B58" s="43" t="s">
        <v>376</v>
      </c>
      <c r="C58" s="42" t="s">
        <v>377</v>
      </c>
      <c r="D58" s="44" t="s">
        <v>378</v>
      </c>
      <c r="E58" s="28">
        <v>6</v>
      </c>
      <c r="F58" s="11">
        <v>6</v>
      </c>
      <c r="G58" s="30">
        <f t="shared" si="0"/>
        <v>5.9999999999999991</v>
      </c>
      <c r="H58" s="37" t="str">
        <f t="shared" si="1"/>
        <v>C+</v>
      </c>
      <c r="I58" s="32"/>
    </row>
    <row r="59" spans="1:9" ht="15.75" x14ac:dyDescent="0.25">
      <c r="A59" s="26">
        <v>45</v>
      </c>
      <c r="B59" s="43" t="s">
        <v>379</v>
      </c>
      <c r="C59" s="42" t="s">
        <v>380</v>
      </c>
      <c r="D59" s="44" t="s">
        <v>381</v>
      </c>
      <c r="E59" s="28">
        <v>6</v>
      </c>
      <c r="F59" s="11">
        <v>6</v>
      </c>
      <c r="G59" s="30">
        <f t="shared" si="0"/>
        <v>5.9999999999999991</v>
      </c>
      <c r="H59" s="37" t="str">
        <f t="shared" si="1"/>
        <v>C+</v>
      </c>
      <c r="I59" s="32"/>
    </row>
    <row r="60" spans="1:9" ht="15.75" x14ac:dyDescent="0.25">
      <c r="A60" s="26">
        <v>46</v>
      </c>
      <c r="B60" s="43" t="s">
        <v>382</v>
      </c>
      <c r="C60" s="42" t="s">
        <v>383</v>
      </c>
      <c r="D60" s="44" t="s">
        <v>384</v>
      </c>
      <c r="E60" s="28">
        <v>7</v>
      </c>
      <c r="F60" s="11">
        <v>6</v>
      </c>
      <c r="G60" s="30">
        <f t="shared" si="0"/>
        <v>6.2999999999999989</v>
      </c>
      <c r="H60" s="37" t="str">
        <f t="shared" si="1"/>
        <v>C+</v>
      </c>
      <c r="I60" s="32"/>
    </row>
    <row r="61" spans="1:9" ht="15.75" x14ac:dyDescent="0.25">
      <c r="A61" s="26">
        <v>47</v>
      </c>
      <c r="B61" s="51" t="s">
        <v>385</v>
      </c>
      <c r="C61" s="52" t="s">
        <v>386</v>
      </c>
      <c r="D61" s="53" t="s">
        <v>387</v>
      </c>
      <c r="E61" s="28">
        <v>6</v>
      </c>
      <c r="F61" s="11">
        <v>6</v>
      </c>
      <c r="G61" s="30">
        <f t="shared" si="0"/>
        <v>5.9999999999999991</v>
      </c>
      <c r="H61" s="37" t="str">
        <f t="shared" si="1"/>
        <v>C+</v>
      </c>
      <c r="I61" s="32"/>
    </row>
    <row r="62" spans="1:9" ht="16.5" x14ac:dyDescent="0.25">
      <c r="A62" s="26"/>
      <c r="B62" s="48"/>
      <c r="C62" s="49"/>
      <c r="D62" s="50"/>
      <c r="E62" s="28"/>
      <c r="F62" s="11"/>
      <c r="G62" s="30"/>
      <c r="H62" s="37"/>
      <c r="I62" s="32"/>
    </row>
    <row r="63" spans="1:9" ht="16.5" x14ac:dyDescent="0.25">
      <c r="A63" s="33"/>
      <c r="B63" s="39"/>
      <c r="C63" s="54"/>
      <c r="D63" s="40"/>
      <c r="E63" s="34"/>
      <c r="F63" s="22"/>
      <c r="G63" s="35"/>
      <c r="H63" s="38"/>
      <c r="I63" s="36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12" t="str">
        <f>"Cộng danh sách gồm "</f>
        <v xml:space="preserve">Cộng danh sách gồm </v>
      </c>
      <c r="B65" s="12"/>
      <c r="C65" s="12"/>
      <c r="D65" s="13">
        <f>COUNTA(H15:H63)</f>
        <v>47</v>
      </c>
      <c r="E65" s="14">
        <v>1</v>
      </c>
      <c r="F65" s="15"/>
      <c r="G65" s="1"/>
      <c r="H65" s="1"/>
      <c r="I65" s="1"/>
    </row>
    <row r="66" spans="1:9" ht="15.75" x14ac:dyDescent="0.25">
      <c r="A66" s="77" t="s">
        <v>20</v>
      </c>
      <c r="B66" s="77"/>
      <c r="C66" s="77"/>
      <c r="D66" s="16">
        <v>45</v>
      </c>
      <c r="E66" s="17">
        <f>D66/D65</f>
        <v>0.95744680851063835</v>
      </c>
      <c r="F66" s="18"/>
      <c r="G66" s="1"/>
      <c r="H66" s="1"/>
      <c r="I66" s="1"/>
    </row>
    <row r="67" spans="1:9" ht="15.75" x14ac:dyDescent="0.25">
      <c r="A67" s="77" t="s">
        <v>21</v>
      </c>
      <c r="B67" s="77"/>
      <c r="C67" s="77"/>
      <c r="D67" s="16">
        <v>2</v>
      </c>
      <c r="E67" s="17">
        <f>D67/D65</f>
        <v>4.2553191489361701E-2</v>
      </c>
      <c r="F67" s="18"/>
      <c r="G67" s="1"/>
      <c r="H67" s="1"/>
      <c r="I67" s="1"/>
    </row>
    <row r="68" spans="1:9" ht="15.75" x14ac:dyDescent="0.25">
      <c r="A68" s="19"/>
      <c r="B68" s="19"/>
      <c r="C68" s="4"/>
      <c r="D68" s="19"/>
      <c r="E68" s="3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78" t="str">
        <f ca="1">"TP. Hồ Chí Minh, ngày "&amp;  DAY(NOW())&amp;" tháng " &amp;MONTH(NOW())&amp;" năm "&amp;YEAR(NOW())</f>
        <v>TP. Hồ Chí Minh, ngày 6 tháng 1 năm 2017</v>
      </c>
      <c r="F69" s="78"/>
      <c r="G69" s="78"/>
      <c r="H69" s="78"/>
      <c r="I69" s="78"/>
    </row>
    <row r="70" spans="1:9" ht="15.75" x14ac:dyDescent="0.25">
      <c r="A70" s="62" t="s">
        <v>96</v>
      </c>
      <c r="B70" s="62"/>
      <c r="C70" s="62"/>
      <c r="D70" s="1"/>
      <c r="E70" s="62" t="s">
        <v>22</v>
      </c>
      <c r="F70" s="62"/>
      <c r="G70" s="62"/>
      <c r="H70" s="62"/>
      <c r="I70" s="62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  <row r="75" spans="1:9" x14ac:dyDescent="0.25">
      <c r="E75" s="81" t="s">
        <v>265</v>
      </c>
      <c r="F75" s="81"/>
      <c r="G75" s="81"/>
      <c r="H75" s="81"/>
      <c r="I75" s="81"/>
    </row>
  </sheetData>
  <protectedRanges>
    <protectedRange sqref="A71:D71" name="Range5"/>
    <protectedRange sqref="I15:I63" name="Range4"/>
    <protectedRange sqref="E15:F63" name="Range3"/>
    <protectedRange sqref="A4" name="Range1"/>
    <protectedRange sqref="E13:F13" name="Range6"/>
    <protectedRange sqref="C8:C10 G8:G9" name="Range2_1"/>
    <protectedRange sqref="E71:I71" name="Range5_1_1"/>
    <protectedRange sqref="B15:D63" name="Range3_3_2"/>
  </protectedRanges>
  <mergeCells count="27">
    <mergeCell ref="E75:I75"/>
    <mergeCell ref="I12:I13"/>
    <mergeCell ref="C14:D14"/>
    <mergeCell ref="A66:C66"/>
    <mergeCell ref="A67:C67"/>
    <mergeCell ref="E69:I69"/>
    <mergeCell ref="A70:C70"/>
    <mergeCell ref="E70:I70"/>
    <mergeCell ref="A10:B10"/>
    <mergeCell ref="C10:D10"/>
    <mergeCell ref="A12:A13"/>
    <mergeCell ref="B12:B13"/>
    <mergeCell ref="C12:D13"/>
    <mergeCell ref="G12:H12"/>
    <mergeCell ref="A6:I6"/>
    <mergeCell ref="A8:B8"/>
    <mergeCell ref="C8:D8"/>
    <mergeCell ref="E8:F8"/>
    <mergeCell ref="A9:B9"/>
    <mergeCell ref="C9:D9"/>
    <mergeCell ref="E9:F9"/>
    <mergeCell ref="A1:D1"/>
    <mergeCell ref="E1:I1"/>
    <mergeCell ref="A2:D2"/>
    <mergeCell ref="E2:I2"/>
    <mergeCell ref="A3:D3"/>
    <mergeCell ref="A4:D4"/>
  </mergeCells>
  <conditionalFormatting sqref="H15:H63">
    <cfRule type="cellIs" dxfId="7" priority="2" stopIfTrue="1" operator="equal">
      <formula>"F"</formula>
    </cfRule>
  </conditionalFormatting>
  <conditionalFormatting sqref="G15:G63">
    <cfRule type="expression" dxfId="6" priority="1" stopIfTrue="1">
      <formula>MAX(#REF!)&lt;4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activeCell="O13" sqref="O13"/>
    </sheetView>
  </sheetViews>
  <sheetFormatPr defaultRowHeight="15" x14ac:dyDescent="0.25"/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80" t="s">
        <v>3</v>
      </c>
      <c r="F2" s="80"/>
      <c r="G2" s="80"/>
      <c r="H2" s="80"/>
      <c r="I2" s="80"/>
    </row>
    <row r="3" spans="1:9" ht="15.75" x14ac:dyDescent="0.2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 x14ac:dyDescent="0.25">
      <c r="A4" s="62" t="s">
        <v>23</v>
      </c>
      <c r="B4" s="62"/>
      <c r="C4" s="62"/>
      <c r="D4" s="62"/>
      <c r="E4" s="1"/>
      <c r="F4" s="1"/>
      <c r="G4" s="1"/>
      <c r="H4" s="1"/>
      <c r="I4" s="1"/>
    </row>
    <row r="5" spans="1:9" ht="15.75" x14ac:dyDescent="0.25">
      <c r="A5" s="57"/>
      <c r="B5" s="57"/>
      <c r="C5" s="57"/>
      <c r="D5" s="57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57"/>
      <c r="B7" s="57"/>
      <c r="C7" s="57"/>
      <c r="D7" s="57"/>
      <c r="E7" s="57"/>
      <c r="F7" s="57"/>
      <c r="G7" s="57"/>
      <c r="H7" s="57"/>
      <c r="I7" s="57"/>
    </row>
    <row r="8" spans="1:9" ht="15.75" x14ac:dyDescent="0.25">
      <c r="A8" s="63" t="s">
        <v>6</v>
      </c>
      <c r="B8" s="63"/>
      <c r="C8" s="63" t="s">
        <v>262</v>
      </c>
      <c r="D8" s="63"/>
      <c r="E8" s="63" t="s">
        <v>7</v>
      </c>
      <c r="F8" s="63"/>
      <c r="G8" s="60">
        <v>2</v>
      </c>
      <c r="H8" s="3"/>
      <c r="I8" s="3"/>
    </row>
    <row r="9" spans="1:9" ht="15.75" x14ac:dyDescent="0.25">
      <c r="A9" s="63" t="s">
        <v>8</v>
      </c>
      <c r="B9" s="63"/>
      <c r="C9" s="63" t="s">
        <v>388</v>
      </c>
      <c r="D9" s="63"/>
      <c r="E9" s="63" t="s">
        <v>9</v>
      </c>
      <c r="F9" s="63"/>
      <c r="G9" s="3" t="s">
        <v>263</v>
      </c>
      <c r="H9" s="3"/>
      <c r="I9" s="3"/>
    </row>
    <row r="10" spans="1:9" ht="15.75" x14ac:dyDescent="0.25">
      <c r="A10" s="63" t="s">
        <v>10</v>
      </c>
      <c r="B10" s="63"/>
      <c r="C10" s="63" t="s">
        <v>265</v>
      </c>
      <c r="D10" s="63"/>
      <c r="E10" s="19" t="s">
        <v>269</v>
      </c>
      <c r="F10" s="4"/>
      <c r="G10" s="4" t="s">
        <v>264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4" t="s">
        <v>11</v>
      </c>
      <c r="B12" s="66" t="s">
        <v>12</v>
      </c>
      <c r="C12" s="68" t="s">
        <v>13</v>
      </c>
      <c r="D12" s="69"/>
      <c r="E12" s="5" t="s">
        <v>14</v>
      </c>
      <c r="F12" s="5" t="s">
        <v>15</v>
      </c>
      <c r="G12" s="72" t="s">
        <v>16</v>
      </c>
      <c r="H12" s="73"/>
      <c r="I12" s="74" t="s">
        <v>17</v>
      </c>
    </row>
    <row r="13" spans="1:9" ht="15.75" x14ac:dyDescent="0.25">
      <c r="A13" s="65"/>
      <c r="B13" s="67"/>
      <c r="C13" s="70"/>
      <c r="D13" s="71"/>
      <c r="E13" s="6">
        <v>0.3</v>
      </c>
      <c r="F13" s="6">
        <v>0.7</v>
      </c>
      <c r="G13" s="7" t="s">
        <v>18</v>
      </c>
      <c r="H13" s="7" t="s">
        <v>19</v>
      </c>
      <c r="I13" s="75"/>
    </row>
    <row r="14" spans="1:9" ht="15.75" x14ac:dyDescent="0.25">
      <c r="A14" s="59">
        <v>1</v>
      </c>
      <c r="B14" s="59">
        <v>2</v>
      </c>
      <c r="C14" s="76">
        <v>3</v>
      </c>
      <c r="D14" s="76"/>
      <c r="E14" s="59">
        <v>4</v>
      </c>
      <c r="F14" s="59">
        <v>5</v>
      </c>
      <c r="G14" s="59">
        <v>6</v>
      </c>
      <c r="H14" s="58">
        <v>7</v>
      </c>
      <c r="I14" s="7">
        <v>8</v>
      </c>
    </row>
    <row r="15" spans="1:9" ht="15.75" x14ac:dyDescent="0.25">
      <c r="A15" s="25">
        <v>1</v>
      </c>
      <c r="B15" s="45" t="s">
        <v>389</v>
      </c>
      <c r="C15" s="46" t="s">
        <v>390</v>
      </c>
      <c r="D15" s="47" t="s">
        <v>24</v>
      </c>
      <c r="E15" s="27">
        <v>9</v>
      </c>
      <c r="F15" s="9">
        <v>7</v>
      </c>
      <c r="G15" s="29">
        <f>E15*$E$13+F15*$F$13</f>
        <v>7.6</v>
      </c>
      <c r="H15" s="10" t="str">
        <f>IF(G15&lt;4,"F",IF(G15&lt;=4.9,"D",IF(G15&lt;=5.4,"D+",IF(G15&lt;=5.9,"C",IF(G15&lt;=6.9,"C+",IF(G15&lt;=7.9,"B",IF(G15&lt;=8.4,"B+","A")))))))</f>
        <v>B</v>
      </c>
      <c r="I15" s="31"/>
    </row>
    <row r="16" spans="1:9" ht="15.75" x14ac:dyDescent="0.25">
      <c r="A16" s="26">
        <v>2</v>
      </c>
      <c r="B16" s="43" t="s">
        <v>391</v>
      </c>
      <c r="C16" s="42" t="s">
        <v>392</v>
      </c>
      <c r="D16" s="44" t="s">
        <v>25</v>
      </c>
      <c r="E16" s="28">
        <v>7</v>
      </c>
      <c r="F16" s="11">
        <v>3.5</v>
      </c>
      <c r="G16" s="30">
        <f t="shared" ref="G16:G61" si="0">E16*$E$13+F16*$F$13</f>
        <v>4.55</v>
      </c>
      <c r="H16" s="37" t="str">
        <f t="shared" ref="H16:H61" si="1">IF(G16&lt;4,"F",IF(G16&lt;=4.9,"D",IF(G16&lt;=5.4,"D+",IF(G16&lt;=5.9,"C",IF(G16&lt;=6.9,"C+",IF(G16&lt;=7.9,"B",IF(G16&lt;=8.4,"B+","A")))))))</f>
        <v>D</v>
      </c>
      <c r="I16" s="32"/>
    </row>
    <row r="17" spans="1:9" ht="15.75" x14ac:dyDescent="0.25">
      <c r="A17" s="26">
        <v>3</v>
      </c>
      <c r="B17" s="43" t="s">
        <v>393</v>
      </c>
      <c r="C17" s="42" t="s">
        <v>394</v>
      </c>
      <c r="D17" s="44" t="s">
        <v>395</v>
      </c>
      <c r="E17" s="28">
        <v>6</v>
      </c>
      <c r="F17" s="11">
        <v>7</v>
      </c>
      <c r="G17" s="30">
        <f t="shared" si="0"/>
        <v>6.6999999999999993</v>
      </c>
      <c r="H17" s="37" t="str">
        <f t="shared" si="1"/>
        <v>C+</v>
      </c>
      <c r="I17" s="32"/>
    </row>
    <row r="18" spans="1:9" ht="15.75" x14ac:dyDescent="0.25">
      <c r="A18" s="26">
        <v>4</v>
      </c>
      <c r="B18" s="43" t="s">
        <v>396</v>
      </c>
      <c r="C18" s="42" t="s">
        <v>397</v>
      </c>
      <c r="D18" s="44" t="s">
        <v>72</v>
      </c>
      <c r="E18" s="28">
        <v>5</v>
      </c>
      <c r="F18" s="11">
        <v>6</v>
      </c>
      <c r="G18" s="30">
        <f t="shared" si="0"/>
        <v>5.6999999999999993</v>
      </c>
      <c r="H18" s="37" t="str">
        <f t="shared" si="1"/>
        <v>C</v>
      </c>
      <c r="I18" s="32"/>
    </row>
    <row r="19" spans="1:9" ht="15.75" x14ac:dyDescent="0.25">
      <c r="A19" s="26">
        <v>5</v>
      </c>
      <c r="B19" s="43" t="s">
        <v>398</v>
      </c>
      <c r="C19" s="42" t="s">
        <v>399</v>
      </c>
      <c r="D19" s="44" t="s">
        <v>301</v>
      </c>
      <c r="E19" s="28">
        <v>0</v>
      </c>
      <c r="F19" s="11">
        <v>0</v>
      </c>
      <c r="G19" s="30">
        <f t="shared" si="0"/>
        <v>0</v>
      </c>
      <c r="H19" s="37" t="str">
        <f t="shared" si="1"/>
        <v>F</v>
      </c>
      <c r="I19" s="32" t="s">
        <v>266</v>
      </c>
    </row>
    <row r="20" spans="1:9" ht="15.75" x14ac:dyDescent="0.25">
      <c r="A20" s="26">
        <v>6</v>
      </c>
      <c r="B20" s="43" t="s">
        <v>400</v>
      </c>
      <c r="C20" s="42" t="s">
        <v>401</v>
      </c>
      <c r="D20" s="44" t="s">
        <v>73</v>
      </c>
      <c r="E20" s="28">
        <v>7</v>
      </c>
      <c r="F20" s="11">
        <v>5.5</v>
      </c>
      <c r="G20" s="30">
        <f t="shared" si="0"/>
        <v>5.9499999999999993</v>
      </c>
      <c r="H20" s="37" t="str">
        <f t="shared" si="1"/>
        <v>C+</v>
      </c>
      <c r="I20" s="32"/>
    </row>
    <row r="21" spans="1:9" ht="15.75" x14ac:dyDescent="0.25">
      <c r="A21" s="26">
        <v>7</v>
      </c>
      <c r="B21" s="43" t="s">
        <v>402</v>
      </c>
      <c r="C21" s="42" t="s">
        <v>403</v>
      </c>
      <c r="D21" s="44" t="s">
        <v>404</v>
      </c>
      <c r="E21" s="28">
        <v>6</v>
      </c>
      <c r="F21" s="11">
        <v>4.5</v>
      </c>
      <c r="G21" s="30">
        <f t="shared" si="0"/>
        <v>4.9499999999999993</v>
      </c>
      <c r="H21" s="37" t="str">
        <f t="shared" si="1"/>
        <v>D+</v>
      </c>
      <c r="I21" s="32"/>
    </row>
    <row r="22" spans="1:9" ht="15.75" x14ac:dyDescent="0.25">
      <c r="A22" s="26">
        <v>8</v>
      </c>
      <c r="B22" s="43" t="s">
        <v>405</v>
      </c>
      <c r="C22" s="42" t="s">
        <v>406</v>
      </c>
      <c r="D22" s="44" t="s">
        <v>30</v>
      </c>
      <c r="E22" s="28">
        <v>6</v>
      </c>
      <c r="F22" s="11">
        <v>4.5</v>
      </c>
      <c r="G22" s="30">
        <f t="shared" si="0"/>
        <v>4.9499999999999993</v>
      </c>
      <c r="H22" s="37" t="str">
        <f t="shared" si="1"/>
        <v>D+</v>
      </c>
      <c r="I22" s="32"/>
    </row>
    <row r="23" spans="1:9" ht="15.75" x14ac:dyDescent="0.25">
      <c r="A23" s="26">
        <v>9</v>
      </c>
      <c r="B23" s="43" t="s">
        <v>407</v>
      </c>
      <c r="C23" s="42" t="s">
        <v>408</v>
      </c>
      <c r="D23" s="44" t="s">
        <v>34</v>
      </c>
      <c r="E23" s="28">
        <v>6</v>
      </c>
      <c r="F23" s="11">
        <v>3.5</v>
      </c>
      <c r="G23" s="30">
        <f t="shared" si="0"/>
        <v>4.25</v>
      </c>
      <c r="H23" s="37" t="str">
        <f t="shared" si="1"/>
        <v>D</v>
      </c>
      <c r="I23" s="32"/>
    </row>
    <row r="24" spans="1:9" ht="15.75" x14ac:dyDescent="0.25">
      <c r="A24" s="26">
        <v>10</v>
      </c>
      <c r="B24" s="43" t="s">
        <v>409</v>
      </c>
      <c r="C24" s="42" t="s">
        <v>410</v>
      </c>
      <c r="D24" s="44" t="s">
        <v>35</v>
      </c>
      <c r="E24" s="28">
        <v>5</v>
      </c>
      <c r="F24" s="11">
        <v>5.5</v>
      </c>
      <c r="G24" s="30">
        <f t="shared" si="0"/>
        <v>5.35</v>
      </c>
      <c r="H24" s="37" t="str">
        <f t="shared" si="1"/>
        <v>D+</v>
      </c>
      <c r="I24" s="32"/>
    </row>
    <row r="25" spans="1:9" ht="15.75" x14ac:dyDescent="0.25">
      <c r="A25" s="26">
        <v>11</v>
      </c>
      <c r="B25" s="43" t="s">
        <v>411</v>
      </c>
      <c r="C25" s="42" t="s">
        <v>412</v>
      </c>
      <c r="D25" s="44" t="s">
        <v>413</v>
      </c>
      <c r="E25" s="28">
        <v>7</v>
      </c>
      <c r="F25" s="11">
        <v>5</v>
      </c>
      <c r="G25" s="30">
        <f t="shared" si="0"/>
        <v>5.6</v>
      </c>
      <c r="H25" s="37" t="str">
        <f t="shared" si="1"/>
        <v>C</v>
      </c>
      <c r="I25" s="32"/>
    </row>
    <row r="26" spans="1:9" ht="15.75" x14ac:dyDescent="0.25">
      <c r="A26" s="26">
        <v>12</v>
      </c>
      <c r="B26" s="43" t="s">
        <v>414</v>
      </c>
      <c r="C26" s="42" t="s">
        <v>415</v>
      </c>
      <c r="D26" s="44" t="s">
        <v>416</v>
      </c>
      <c r="E26" s="28">
        <v>7</v>
      </c>
      <c r="F26" s="11">
        <v>6</v>
      </c>
      <c r="G26" s="30">
        <f t="shared" si="0"/>
        <v>6.2999999999999989</v>
      </c>
      <c r="H26" s="37" t="str">
        <f t="shared" si="1"/>
        <v>C+</v>
      </c>
      <c r="I26" s="32"/>
    </row>
    <row r="27" spans="1:9" ht="15.75" x14ac:dyDescent="0.25">
      <c r="A27" s="26">
        <v>13</v>
      </c>
      <c r="B27" s="43" t="s">
        <v>417</v>
      </c>
      <c r="C27" s="42" t="s">
        <v>418</v>
      </c>
      <c r="D27" s="44" t="s">
        <v>58</v>
      </c>
      <c r="E27" s="28">
        <v>6</v>
      </c>
      <c r="F27" s="11">
        <v>6</v>
      </c>
      <c r="G27" s="30">
        <f t="shared" si="0"/>
        <v>5.9999999999999991</v>
      </c>
      <c r="H27" s="37" t="str">
        <f t="shared" si="1"/>
        <v>C+</v>
      </c>
      <c r="I27" s="32"/>
    </row>
    <row r="28" spans="1:9" ht="15.75" x14ac:dyDescent="0.25">
      <c r="A28" s="26">
        <v>14</v>
      </c>
      <c r="B28" s="43" t="s">
        <v>419</v>
      </c>
      <c r="C28" s="42" t="s">
        <v>88</v>
      </c>
      <c r="D28" s="44" t="s">
        <v>58</v>
      </c>
      <c r="E28" s="28">
        <v>6</v>
      </c>
      <c r="F28" s="11">
        <v>4.5</v>
      </c>
      <c r="G28" s="30">
        <f t="shared" si="0"/>
        <v>4.9499999999999993</v>
      </c>
      <c r="H28" s="37" t="str">
        <f t="shared" si="1"/>
        <v>D+</v>
      </c>
      <c r="I28" s="32"/>
    </row>
    <row r="29" spans="1:9" ht="15.75" x14ac:dyDescent="0.25">
      <c r="A29" s="26">
        <v>15</v>
      </c>
      <c r="B29" s="43" t="s">
        <v>420</v>
      </c>
      <c r="C29" s="42" t="s">
        <v>421</v>
      </c>
      <c r="D29" s="44" t="s">
        <v>38</v>
      </c>
      <c r="E29" s="28">
        <v>7</v>
      </c>
      <c r="F29" s="11">
        <v>5</v>
      </c>
      <c r="G29" s="30">
        <f t="shared" si="0"/>
        <v>5.6</v>
      </c>
      <c r="H29" s="37" t="str">
        <f t="shared" si="1"/>
        <v>C</v>
      </c>
      <c r="I29" s="32"/>
    </row>
    <row r="30" spans="1:9" ht="15.75" x14ac:dyDescent="0.25">
      <c r="A30" s="26">
        <v>16</v>
      </c>
      <c r="B30" s="43" t="s">
        <v>422</v>
      </c>
      <c r="C30" s="42" t="s">
        <v>423</v>
      </c>
      <c r="D30" s="44" t="s">
        <v>39</v>
      </c>
      <c r="E30" s="28">
        <v>5</v>
      </c>
      <c r="F30" s="11">
        <v>4</v>
      </c>
      <c r="G30" s="30">
        <f t="shared" si="0"/>
        <v>4.3</v>
      </c>
      <c r="H30" s="37" t="str">
        <f t="shared" si="1"/>
        <v>D</v>
      </c>
      <c r="I30" s="32"/>
    </row>
    <row r="31" spans="1:9" ht="15.75" x14ac:dyDescent="0.25">
      <c r="A31" s="26">
        <v>17</v>
      </c>
      <c r="B31" s="43" t="s">
        <v>424</v>
      </c>
      <c r="C31" s="42" t="s">
        <v>425</v>
      </c>
      <c r="D31" s="44" t="s">
        <v>39</v>
      </c>
      <c r="E31" s="28">
        <v>6</v>
      </c>
      <c r="F31" s="11">
        <v>2</v>
      </c>
      <c r="G31" s="30">
        <f t="shared" si="0"/>
        <v>3.1999999999999997</v>
      </c>
      <c r="H31" s="37" t="str">
        <f t="shared" si="1"/>
        <v>F</v>
      </c>
      <c r="I31" s="32"/>
    </row>
    <row r="32" spans="1:9" ht="15.75" x14ac:dyDescent="0.25">
      <c r="A32" s="26">
        <v>18</v>
      </c>
      <c r="B32" s="43" t="s">
        <v>426</v>
      </c>
      <c r="C32" s="42" t="s">
        <v>372</v>
      </c>
      <c r="D32" s="44" t="s">
        <v>40</v>
      </c>
      <c r="E32" s="28">
        <v>7</v>
      </c>
      <c r="F32" s="11">
        <v>7</v>
      </c>
      <c r="G32" s="30">
        <f t="shared" si="0"/>
        <v>7</v>
      </c>
      <c r="H32" s="37" t="str">
        <f t="shared" si="1"/>
        <v>B</v>
      </c>
      <c r="I32" s="32"/>
    </row>
    <row r="33" spans="1:9" ht="15.75" x14ac:dyDescent="0.25">
      <c r="A33" s="26">
        <v>19</v>
      </c>
      <c r="B33" s="43" t="s">
        <v>427</v>
      </c>
      <c r="C33" s="42" t="s">
        <v>228</v>
      </c>
      <c r="D33" s="44" t="s">
        <v>109</v>
      </c>
      <c r="E33" s="28">
        <v>7</v>
      </c>
      <c r="F33" s="11">
        <v>6</v>
      </c>
      <c r="G33" s="30">
        <f t="shared" si="0"/>
        <v>6.2999999999999989</v>
      </c>
      <c r="H33" s="37" t="str">
        <f t="shared" si="1"/>
        <v>C+</v>
      </c>
      <c r="I33" s="32"/>
    </row>
    <row r="34" spans="1:9" ht="15.75" x14ac:dyDescent="0.25">
      <c r="A34" s="26">
        <v>20</v>
      </c>
      <c r="B34" s="43" t="s">
        <v>428</v>
      </c>
      <c r="C34" s="42" t="s">
        <v>429</v>
      </c>
      <c r="D34" s="44" t="s">
        <v>59</v>
      </c>
      <c r="E34" s="28">
        <v>6</v>
      </c>
      <c r="F34" s="11">
        <v>6</v>
      </c>
      <c r="G34" s="30">
        <f t="shared" si="0"/>
        <v>5.9999999999999991</v>
      </c>
      <c r="H34" s="37" t="str">
        <f t="shared" si="1"/>
        <v>C+</v>
      </c>
      <c r="I34" s="32"/>
    </row>
    <row r="35" spans="1:9" ht="15.75" x14ac:dyDescent="0.25">
      <c r="A35" s="26">
        <v>21</v>
      </c>
      <c r="B35" s="43" t="s">
        <v>430</v>
      </c>
      <c r="C35" s="42" t="s">
        <v>50</v>
      </c>
      <c r="D35" s="44" t="s">
        <v>59</v>
      </c>
      <c r="E35" s="28">
        <v>7</v>
      </c>
      <c r="F35" s="11">
        <v>6</v>
      </c>
      <c r="G35" s="30">
        <f t="shared" si="0"/>
        <v>6.2999999999999989</v>
      </c>
      <c r="H35" s="37" t="str">
        <f t="shared" si="1"/>
        <v>C+</v>
      </c>
      <c r="I35" s="32"/>
    </row>
    <row r="36" spans="1:9" ht="15.75" x14ac:dyDescent="0.25">
      <c r="A36" s="26">
        <v>22</v>
      </c>
      <c r="B36" s="43" t="s">
        <v>431</v>
      </c>
      <c r="C36" s="42" t="s">
        <v>432</v>
      </c>
      <c r="D36" s="44" t="s">
        <v>59</v>
      </c>
      <c r="E36" s="28">
        <v>7</v>
      </c>
      <c r="F36" s="11">
        <v>6</v>
      </c>
      <c r="G36" s="30">
        <f t="shared" si="0"/>
        <v>6.2999999999999989</v>
      </c>
      <c r="H36" s="37" t="str">
        <f t="shared" si="1"/>
        <v>C+</v>
      </c>
      <c r="I36" s="32"/>
    </row>
    <row r="37" spans="1:9" ht="15.75" x14ac:dyDescent="0.25">
      <c r="A37" s="26">
        <v>23</v>
      </c>
      <c r="B37" s="43" t="s">
        <v>433</v>
      </c>
      <c r="C37" s="42" t="s">
        <v>434</v>
      </c>
      <c r="D37" s="44" t="s">
        <v>435</v>
      </c>
      <c r="E37" s="28">
        <v>7</v>
      </c>
      <c r="F37" s="11">
        <v>7</v>
      </c>
      <c r="G37" s="30">
        <f t="shared" si="0"/>
        <v>7</v>
      </c>
      <c r="H37" s="37" t="str">
        <f t="shared" si="1"/>
        <v>B</v>
      </c>
      <c r="I37" s="32"/>
    </row>
    <row r="38" spans="1:9" ht="15.75" x14ac:dyDescent="0.25">
      <c r="A38" s="26">
        <v>24</v>
      </c>
      <c r="B38" s="43" t="s">
        <v>436</v>
      </c>
      <c r="C38" s="42" t="s">
        <v>437</v>
      </c>
      <c r="D38" s="44" t="s">
        <v>435</v>
      </c>
      <c r="E38" s="28">
        <v>7</v>
      </c>
      <c r="F38" s="11">
        <v>5.5</v>
      </c>
      <c r="G38" s="30">
        <f t="shared" si="0"/>
        <v>5.9499999999999993</v>
      </c>
      <c r="H38" s="37" t="str">
        <f t="shared" si="1"/>
        <v>C+</v>
      </c>
      <c r="I38" s="32"/>
    </row>
    <row r="39" spans="1:9" ht="15.75" x14ac:dyDescent="0.25">
      <c r="A39" s="26">
        <v>25</v>
      </c>
      <c r="B39" s="43" t="s">
        <v>438</v>
      </c>
      <c r="C39" s="42" t="s">
        <v>61</v>
      </c>
      <c r="D39" s="44" t="s">
        <v>439</v>
      </c>
      <c r="E39" s="28">
        <v>8</v>
      </c>
      <c r="F39" s="11">
        <v>5.5</v>
      </c>
      <c r="G39" s="30">
        <f t="shared" si="0"/>
        <v>6.25</v>
      </c>
      <c r="H39" s="37" t="str">
        <f t="shared" si="1"/>
        <v>C+</v>
      </c>
      <c r="I39" s="32"/>
    </row>
    <row r="40" spans="1:9" ht="15.75" x14ac:dyDescent="0.25">
      <c r="A40" s="26">
        <v>26</v>
      </c>
      <c r="B40" s="43" t="s">
        <v>440</v>
      </c>
      <c r="C40" s="42" t="s">
        <v>273</v>
      </c>
      <c r="D40" s="44" t="s">
        <v>441</v>
      </c>
      <c r="E40" s="28">
        <v>6</v>
      </c>
      <c r="F40" s="11">
        <v>4.5</v>
      </c>
      <c r="G40" s="30">
        <f t="shared" si="0"/>
        <v>4.9499999999999993</v>
      </c>
      <c r="H40" s="37" t="str">
        <f t="shared" si="1"/>
        <v>D+</v>
      </c>
      <c r="I40" s="32"/>
    </row>
    <row r="41" spans="1:9" ht="15.75" x14ac:dyDescent="0.25">
      <c r="A41" s="26">
        <v>27</v>
      </c>
      <c r="B41" s="43" t="s">
        <v>442</v>
      </c>
      <c r="C41" s="42" t="s">
        <v>443</v>
      </c>
      <c r="D41" s="44" t="s">
        <v>444</v>
      </c>
      <c r="E41" s="28">
        <v>6</v>
      </c>
      <c r="F41" s="11">
        <v>5</v>
      </c>
      <c r="G41" s="30">
        <f t="shared" si="0"/>
        <v>5.3</v>
      </c>
      <c r="H41" s="37" t="str">
        <f t="shared" si="1"/>
        <v>D+</v>
      </c>
      <c r="I41" s="32"/>
    </row>
    <row r="42" spans="1:9" ht="15.75" x14ac:dyDescent="0.25">
      <c r="A42" s="26">
        <v>28</v>
      </c>
      <c r="B42" s="43" t="s">
        <v>445</v>
      </c>
      <c r="C42" s="42" t="s">
        <v>446</v>
      </c>
      <c r="D42" s="44" t="s">
        <v>42</v>
      </c>
      <c r="E42" s="28">
        <v>7</v>
      </c>
      <c r="F42" s="11">
        <v>5</v>
      </c>
      <c r="G42" s="30">
        <f t="shared" si="0"/>
        <v>5.6</v>
      </c>
      <c r="H42" s="37" t="str">
        <f t="shared" si="1"/>
        <v>C</v>
      </c>
      <c r="I42" s="32"/>
    </row>
    <row r="43" spans="1:9" ht="15.75" x14ac:dyDescent="0.25">
      <c r="A43" s="26">
        <v>29</v>
      </c>
      <c r="B43" s="43" t="s">
        <v>447</v>
      </c>
      <c r="C43" s="42" t="s">
        <v>448</v>
      </c>
      <c r="D43" s="44" t="s">
        <v>68</v>
      </c>
      <c r="E43" s="28">
        <v>6</v>
      </c>
      <c r="F43" s="11">
        <v>6</v>
      </c>
      <c r="G43" s="30">
        <f t="shared" si="0"/>
        <v>5.9999999999999991</v>
      </c>
      <c r="H43" s="37" t="str">
        <f t="shared" si="1"/>
        <v>C+</v>
      </c>
      <c r="I43" s="32"/>
    </row>
    <row r="44" spans="1:9" ht="15.75" x14ac:dyDescent="0.25">
      <c r="A44" s="26">
        <v>30</v>
      </c>
      <c r="B44" s="43" t="s">
        <v>449</v>
      </c>
      <c r="C44" s="42" t="s">
        <v>450</v>
      </c>
      <c r="D44" s="44" t="s">
        <v>68</v>
      </c>
      <c r="E44" s="28">
        <v>7</v>
      </c>
      <c r="F44" s="11">
        <v>6</v>
      </c>
      <c r="G44" s="30">
        <f t="shared" si="0"/>
        <v>6.2999999999999989</v>
      </c>
      <c r="H44" s="37" t="str">
        <f t="shared" si="1"/>
        <v>C+</v>
      </c>
      <c r="I44" s="32"/>
    </row>
    <row r="45" spans="1:9" ht="15.75" x14ac:dyDescent="0.25">
      <c r="A45" s="26">
        <v>31</v>
      </c>
      <c r="B45" s="43" t="s">
        <v>451</v>
      </c>
      <c r="C45" s="42" t="s">
        <v>452</v>
      </c>
      <c r="D45" s="44" t="s">
        <v>367</v>
      </c>
      <c r="E45" s="28">
        <v>7</v>
      </c>
      <c r="F45" s="11">
        <v>6</v>
      </c>
      <c r="G45" s="30">
        <f t="shared" si="0"/>
        <v>6.2999999999999989</v>
      </c>
      <c r="H45" s="37" t="str">
        <f t="shared" si="1"/>
        <v>C+</v>
      </c>
      <c r="I45" s="32"/>
    </row>
    <row r="46" spans="1:9" ht="15.75" x14ac:dyDescent="0.25">
      <c r="A46" s="26">
        <v>32</v>
      </c>
      <c r="B46" s="43" t="s">
        <v>453</v>
      </c>
      <c r="C46" s="42" t="s">
        <v>454</v>
      </c>
      <c r="D46" s="44" t="s">
        <v>46</v>
      </c>
      <c r="E46" s="28">
        <v>5</v>
      </c>
      <c r="F46" s="11">
        <v>5</v>
      </c>
      <c r="G46" s="30">
        <f t="shared" si="0"/>
        <v>5</v>
      </c>
      <c r="H46" s="37" t="str">
        <f t="shared" si="1"/>
        <v>D+</v>
      </c>
      <c r="I46" s="32"/>
    </row>
    <row r="47" spans="1:9" ht="15.75" x14ac:dyDescent="0.25">
      <c r="A47" s="26">
        <v>33</v>
      </c>
      <c r="B47" s="43" t="s">
        <v>455</v>
      </c>
      <c r="C47" s="42" t="s">
        <v>456</v>
      </c>
      <c r="D47" s="44" t="s">
        <v>457</v>
      </c>
      <c r="E47" s="28">
        <v>6</v>
      </c>
      <c r="F47" s="11">
        <v>5</v>
      </c>
      <c r="G47" s="30">
        <f t="shared" si="0"/>
        <v>5.3</v>
      </c>
      <c r="H47" s="37" t="str">
        <f t="shared" si="1"/>
        <v>D+</v>
      </c>
      <c r="I47" s="32"/>
    </row>
    <row r="48" spans="1:9" ht="15.75" x14ac:dyDescent="0.25">
      <c r="A48" s="26">
        <v>34</v>
      </c>
      <c r="B48" s="43" t="s">
        <v>458</v>
      </c>
      <c r="C48" s="42" t="s">
        <v>459</v>
      </c>
      <c r="D48" s="44" t="s">
        <v>460</v>
      </c>
      <c r="E48" s="28">
        <v>7</v>
      </c>
      <c r="F48" s="11">
        <v>7</v>
      </c>
      <c r="G48" s="30">
        <f t="shared" si="0"/>
        <v>7</v>
      </c>
      <c r="H48" s="37" t="str">
        <f t="shared" si="1"/>
        <v>B</v>
      </c>
      <c r="I48" s="32"/>
    </row>
    <row r="49" spans="1:9" ht="15.75" x14ac:dyDescent="0.25">
      <c r="A49" s="26">
        <v>35</v>
      </c>
      <c r="B49" s="43" t="s">
        <v>461</v>
      </c>
      <c r="C49" s="42" t="s">
        <v>89</v>
      </c>
      <c r="D49" s="44" t="s">
        <v>462</v>
      </c>
      <c r="E49" s="28">
        <v>5</v>
      </c>
      <c r="F49" s="11">
        <v>6</v>
      </c>
      <c r="G49" s="30">
        <f t="shared" si="0"/>
        <v>5.6999999999999993</v>
      </c>
      <c r="H49" s="37" t="str">
        <f t="shared" si="1"/>
        <v>C</v>
      </c>
      <c r="I49" s="32"/>
    </row>
    <row r="50" spans="1:9" ht="15.75" x14ac:dyDescent="0.25">
      <c r="A50" s="26">
        <v>36</v>
      </c>
      <c r="B50" s="43" t="s">
        <v>463</v>
      </c>
      <c r="C50" s="42" t="s">
        <v>464</v>
      </c>
      <c r="D50" s="44" t="s">
        <v>462</v>
      </c>
      <c r="E50" s="28">
        <v>6</v>
      </c>
      <c r="F50" s="11">
        <v>4</v>
      </c>
      <c r="G50" s="30">
        <f t="shared" si="0"/>
        <v>4.5999999999999996</v>
      </c>
      <c r="H50" s="37" t="str">
        <f t="shared" si="1"/>
        <v>D</v>
      </c>
      <c r="I50" s="32"/>
    </row>
    <row r="51" spans="1:9" ht="15.75" x14ac:dyDescent="0.25">
      <c r="A51" s="26">
        <v>37</v>
      </c>
      <c r="B51" s="43" t="s">
        <v>465</v>
      </c>
      <c r="C51" s="42" t="s">
        <v>466</v>
      </c>
      <c r="D51" s="44" t="s">
        <v>60</v>
      </c>
      <c r="E51" s="28">
        <v>6</v>
      </c>
      <c r="F51" s="11">
        <v>1</v>
      </c>
      <c r="G51" s="30">
        <f t="shared" si="0"/>
        <v>2.5</v>
      </c>
      <c r="H51" s="37" t="str">
        <f t="shared" si="1"/>
        <v>F</v>
      </c>
      <c r="I51" s="32"/>
    </row>
    <row r="52" spans="1:9" ht="15.75" x14ac:dyDescent="0.25">
      <c r="A52" s="26">
        <v>38</v>
      </c>
      <c r="B52" s="43" t="s">
        <v>467</v>
      </c>
      <c r="C52" s="42" t="s">
        <v>468</v>
      </c>
      <c r="D52" s="44" t="s">
        <v>370</v>
      </c>
      <c r="E52" s="28">
        <v>5</v>
      </c>
      <c r="F52" s="11">
        <v>2</v>
      </c>
      <c r="G52" s="30">
        <f t="shared" si="0"/>
        <v>2.9</v>
      </c>
      <c r="H52" s="37" t="str">
        <f t="shared" si="1"/>
        <v>F</v>
      </c>
      <c r="I52" s="32"/>
    </row>
    <row r="53" spans="1:9" ht="15.75" x14ac:dyDescent="0.25">
      <c r="A53" s="26">
        <v>39</v>
      </c>
      <c r="B53" s="43" t="s">
        <v>469</v>
      </c>
      <c r="C53" s="42" t="s">
        <v>470</v>
      </c>
      <c r="D53" s="44" t="s">
        <v>47</v>
      </c>
      <c r="E53" s="28">
        <v>6</v>
      </c>
      <c r="F53" s="11">
        <v>0</v>
      </c>
      <c r="G53" s="30">
        <f t="shared" si="0"/>
        <v>1.7999999999999998</v>
      </c>
      <c r="H53" s="37" t="str">
        <f t="shared" si="1"/>
        <v>F</v>
      </c>
      <c r="I53" s="32"/>
    </row>
    <row r="54" spans="1:9" ht="15.75" x14ac:dyDescent="0.25">
      <c r="A54" s="26">
        <v>40</v>
      </c>
      <c r="B54" s="43" t="s">
        <v>471</v>
      </c>
      <c r="C54" s="42" t="s">
        <v>472</v>
      </c>
      <c r="D54" s="44" t="s">
        <v>473</v>
      </c>
      <c r="E54" s="28">
        <v>5</v>
      </c>
      <c r="F54" s="11">
        <v>4</v>
      </c>
      <c r="G54" s="30">
        <f t="shared" si="0"/>
        <v>4.3</v>
      </c>
      <c r="H54" s="37" t="str">
        <f t="shared" si="1"/>
        <v>D</v>
      </c>
      <c r="I54" s="32"/>
    </row>
    <row r="55" spans="1:9" ht="15.75" x14ac:dyDescent="0.25">
      <c r="A55" s="26">
        <v>41</v>
      </c>
      <c r="B55" s="43" t="s">
        <v>474</v>
      </c>
      <c r="C55" s="42" t="s">
        <v>475</v>
      </c>
      <c r="D55" s="44" t="s">
        <v>473</v>
      </c>
      <c r="E55" s="28">
        <v>5</v>
      </c>
      <c r="F55" s="11">
        <v>6</v>
      </c>
      <c r="G55" s="30">
        <f t="shared" si="0"/>
        <v>5.6999999999999993</v>
      </c>
      <c r="H55" s="37" t="str">
        <f t="shared" si="1"/>
        <v>C</v>
      </c>
      <c r="I55" s="32"/>
    </row>
    <row r="56" spans="1:9" ht="15.75" x14ac:dyDescent="0.25">
      <c r="A56" s="26">
        <v>42</v>
      </c>
      <c r="B56" s="43" t="s">
        <v>476</v>
      </c>
      <c r="C56" s="42" t="s">
        <v>477</v>
      </c>
      <c r="D56" s="44" t="s">
        <v>83</v>
      </c>
      <c r="E56" s="28">
        <v>5</v>
      </c>
      <c r="F56" s="11">
        <v>6</v>
      </c>
      <c r="G56" s="30">
        <f t="shared" si="0"/>
        <v>5.6999999999999993</v>
      </c>
      <c r="H56" s="37" t="str">
        <f t="shared" si="1"/>
        <v>C</v>
      </c>
      <c r="I56" s="32"/>
    </row>
    <row r="57" spans="1:9" ht="15.75" x14ac:dyDescent="0.25">
      <c r="A57" s="26">
        <v>43</v>
      </c>
      <c r="B57" s="43" t="s">
        <v>478</v>
      </c>
      <c r="C57" s="42" t="s">
        <v>446</v>
      </c>
      <c r="D57" s="44" t="s">
        <v>479</v>
      </c>
      <c r="E57" s="28">
        <v>6</v>
      </c>
      <c r="F57" s="11">
        <v>5</v>
      </c>
      <c r="G57" s="30">
        <f t="shared" si="0"/>
        <v>5.3</v>
      </c>
      <c r="H57" s="37" t="str">
        <f t="shared" si="1"/>
        <v>D+</v>
      </c>
      <c r="I57" s="32"/>
    </row>
    <row r="58" spans="1:9" ht="15.75" x14ac:dyDescent="0.25">
      <c r="A58" s="26">
        <v>44</v>
      </c>
      <c r="B58" s="43" t="s">
        <v>480</v>
      </c>
      <c r="C58" s="42" t="s">
        <v>314</v>
      </c>
      <c r="D58" s="44" t="s">
        <v>481</v>
      </c>
      <c r="E58" s="28">
        <v>6</v>
      </c>
      <c r="F58" s="11">
        <v>6</v>
      </c>
      <c r="G58" s="30">
        <f t="shared" si="0"/>
        <v>5.9999999999999991</v>
      </c>
      <c r="H58" s="37" t="str">
        <f t="shared" si="1"/>
        <v>C+</v>
      </c>
      <c r="I58" s="32"/>
    </row>
    <row r="59" spans="1:9" ht="15.75" x14ac:dyDescent="0.25">
      <c r="A59" s="26">
        <v>45</v>
      </c>
      <c r="B59" s="43" t="s">
        <v>482</v>
      </c>
      <c r="C59" s="42" t="s">
        <v>483</v>
      </c>
      <c r="D59" s="44" t="s">
        <v>484</v>
      </c>
      <c r="E59" s="28">
        <v>6</v>
      </c>
      <c r="F59" s="11">
        <v>5</v>
      </c>
      <c r="G59" s="30">
        <f t="shared" si="0"/>
        <v>5.3</v>
      </c>
      <c r="H59" s="37" t="str">
        <f t="shared" si="1"/>
        <v>D+</v>
      </c>
      <c r="I59" s="32"/>
    </row>
    <row r="60" spans="1:9" ht="15.75" x14ac:dyDescent="0.25">
      <c r="A60" s="26">
        <v>46</v>
      </c>
      <c r="B60" s="43" t="s">
        <v>485</v>
      </c>
      <c r="C60" s="42" t="s">
        <v>486</v>
      </c>
      <c r="D60" s="44" t="s">
        <v>487</v>
      </c>
      <c r="E60" s="28">
        <v>7</v>
      </c>
      <c r="F60" s="11">
        <v>6</v>
      </c>
      <c r="G60" s="30">
        <f t="shared" si="0"/>
        <v>6.2999999999999989</v>
      </c>
      <c r="H60" s="37" t="str">
        <f t="shared" si="1"/>
        <v>C+</v>
      </c>
      <c r="I60" s="32"/>
    </row>
    <row r="61" spans="1:9" ht="15.75" x14ac:dyDescent="0.25">
      <c r="A61" s="26">
        <v>47</v>
      </c>
      <c r="B61" s="51" t="s">
        <v>488</v>
      </c>
      <c r="C61" s="52" t="s">
        <v>489</v>
      </c>
      <c r="D61" s="53" t="s">
        <v>63</v>
      </c>
      <c r="E61" s="28">
        <v>6</v>
      </c>
      <c r="F61" s="11">
        <v>5</v>
      </c>
      <c r="G61" s="30">
        <f t="shared" si="0"/>
        <v>5.3</v>
      </c>
      <c r="H61" s="37" t="str">
        <f t="shared" si="1"/>
        <v>D+</v>
      </c>
      <c r="I61" s="32"/>
    </row>
    <row r="62" spans="1:9" ht="16.5" x14ac:dyDescent="0.25">
      <c r="A62" s="26"/>
      <c r="B62" s="48"/>
      <c r="C62" s="49"/>
      <c r="D62" s="50"/>
      <c r="E62" s="28"/>
      <c r="F62" s="11"/>
      <c r="G62" s="30"/>
      <c r="H62" s="37"/>
      <c r="I62" s="32"/>
    </row>
    <row r="63" spans="1:9" ht="16.5" x14ac:dyDescent="0.25">
      <c r="A63" s="33"/>
      <c r="B63" s="39"/>
      <c r="C63" s="55"/>
      <c r="D63" s="40"/>
      <c r="E63" s="34"/>
      <c r="F63" s="22"/>
      <c r="G63" s="35"/>
      <c r="H63" s="38"/>
      <c r="I63" s="36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12" t="str">
        <f>"Cộng danh sách gồm "</f>
        <v xml:space="preserve">Cộng danh sách gồm </v>
      </c>
      <c r="B65" s="12"/>
      <c r="C65" s="12"/>
      <c r="D65" s="13">
        <f>COUNTA(H15:H63)</f>
        <v>47</v>
      </c>
      <c r="E65" s="14">
        <v>1</v>
      </c>
      <c r="F65" s="15"/>
      <c r="G65" s="1"/>
      <c r="H65" s="1"/>
      <c r="I65" s="1"/>
    </row>
    <row r="66" spans="1:9" ht="15.75" x14ac:dyDescent="0.25">
      <c r="A66" s="77" t="s">
        <v>20</v>
      </c>
      <c r="B66" s="77"/>
      <c r="C66" s="77"/>
      <c r="D66" s="16">
        <v>43</v>
      </c>
      <c r="E66" s="17">
        <f>D66/D65</f>
        <v>0.91489361702127658</v>
      </c>
      <c r="F66" s="18"/>
      <c r="G66" s="1"/>
      <c r="H66" s="1"/>
      <c r="I66" s="1"/>
    </row>
    <row r="67" spans="1:9" ht="15.75" x14ac:dyDescent="0.25">
      <c r="A67" s="77" t="s">
        <v>21</v>
      </c>
      <c r="B67" s="77"/>
      <c r="C67" s="77"/>
      <c r="D67" s="16">
        <v>4</v>
      </c>
      <c r="E67" s="17">
        <f>D67/D65</f>
        <v>8.5106382978723402E-2</v>
      </c>
      <c r="F67" s="18"/>
      <c r="G67" s="1"/>
      <c r="H67" s="1"/>
      <c r="I67" s="1"/>
    </row>
    <row r="68" spans="1:9" ht="15.75" x14ac:dyDescent="0.25">
      <c r="A68" s="19"/>
      <c r="B68" s="19"/>
      <c r="C68" s="4"/>
      <c r="D68" s="19"/>
      <c r="E68" s="3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78" t="str">
        <f ca="1">"TP. Hồ Chí Minh, ngày "&amp;  DAY(NOW())&amp;" tháng " &amp;MONTH(NOW())&amp;" năm "&amp;YEAR(NOW())</f>
        <v>TP. Hồ Chí Minh, ngày 6 tháng 1 năm 2017</v>
      </c>
      <c r="F69" s="78"/>
      <c r="G69" s="78"/>
      <c r="H69" s="78"/>
      <c r="I69" s="78"/>
    </row>
    <row r="70" spans="1:9" ht="15.75" x14ac:dyDescent="0.25">
      <c r="A70" s="62" t="s">
        <v>96</v>
      </c>
      <c r="B70" s="62"/>
      <c r="C70" s="62"/>
      <c r="D70" s="1"/>
      <c r="E70" s="62" t="s">
        <v>22</v>
      </c>
      <c r="F70" s="62"/>
      <c r="G70" s="62"/>
      <c r="H70" s="62"/>
      <c r="I70" s="62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  <row r="76" spans="1:9" x14ac:dyDescent="0.25">
      <c r="E76" s="81" t="s">
        <v>265</v>
      </c>
      <c r="F76" s="81"/>
      <c r="G76" s="81"/>
      <c r="H76" s="81"/>
      <c r="I76" s="81"/>
    </row>
  </sheetData>
  <protectedRanges>
    <protectedRange sqref="A71:D71" name="Range5"/>
    <protectedRange sqref="I15:I63" name="Range4"/>
    <protectedRange sqref="E15:F63" name="Range3"/>
    <protectedRange sqref="A4" name="Range1"/>
    <protectedRange sqref="E13:F13" name="Range6"/>
    <protectedRange sqref="C8:C10 G8:G9" name="Range2_1"/>
    <protectedRange sqref="E71:I71" name="Range5_1_1"/>
    <protectedRange sqref="B15:D63" name="Range3_3_2"/>
  </protectedRanges>
  <mergeCells count="27">
    <mergeCell ref="E76:I76"/>
    <mergeCell ref="I12:I13"/>
    <mergeCell ref="C14:D14"/>
    <mergeCell ref="A66:C66"/>
    <mergeCell ref="A67:C67"/>
    <mergeCell ref="E69:I69"/>
    <mergeCell ref="A70:C70"/>
    <mergeCell ref="E70:I70"/>
    <mergeCell ref="A10:B10"/>
    <mergeCell ref="C10:D10"/>
    <mergeCell ref="A12:A13"/>
    <mergeCell ref="B12:B13"/>
    <mergeCell ref="C12:D13"/>
    <mergeCell ref="G12:H12"/>
    <mergeCell ref="A6:I6"/>
    <mergeCell ref="A8:B8"/>
    <mergeCell ref="C8:D8"/>
    <mergeCell ref="E8:F8"/>
    <mergeCell ref="A9:B9"/>
    <mergeCell ref="C9:D9"/>
    <mergeCell ref="E9:F9"/>
    <mergeCell ref="A1:D1"/>
    <mergeCell ref="E1:I1"/>
    <mergeCell ref="A2:D2"/>
    <mergeCell ref="E2:I2"/>
    <mergeCell ref="A3:D3"/>
    <mergeCell ref="A4:D4"/>
  </mergeCells>
  <conditionalFormatting sqref="H15:H63">
    <cfRule type="cellIs" dxfId="5" priority="2" stopIfTrue="1" operator="equal">
      <formula>"F"</formula>
    </cfRule>
  </conditionalFormatting>
  <conditionalFormatting sqref="G15:G63">
    <cfRule type="expression" dxfId="4" priority="1" stopIfTrue="1">
      <formula>MAX(#REF!)&lt;4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L11" sqref="L11"/>
    </sheetView>
  </sheetViews>
  <sheetFormatPr defaultRowHeight="15" x14ac:dyDescent="0.25"/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80" t="s">
        <v>3</v>
      </c>
      <c r="F2" s="80"/>
      <c r="G2" s="80"/>
      <c r="H2" s="80"/>
      <c r="I2" s="80"/>
    </row>
    <row r="3" spans="1:9" ht="15.75" x14ac:dyDescent="0.2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 x14ac:dyDescent="0.25">
      <c r="A4" s="62" t="s">
        <v>23</v>
      </c>
      <c r="B4" s="62"/>
      <c r="C4" s="62"/>
      <c r="D4" s="62"/>
      <c r="E4" s="1"/>
      <c r="F4" s="1"/>
      <c r="G4" s="1"/>
      <c r="H4" s="1"/>
      <c r="I4" s="1"/>
    </row>
    <row r="5" spans="1:9" ht="15.75" x14ac:dyDescent="0.25">
      <c r="A5" s="57"/>
      <c r="B5" s="57"/>
      <c r="C5" s="57"/>
      <c r="D5" s="57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57"/>
      <c r="B7" s="57"/>
      <c r="C7" s="57"/>
      <c r="D7" s="57"/>
      <c r="E7" s="57"/>
      <c r="F7" s="57"/>
      <c r="G7" s="57"/>
      <c r="H7" s="57"/>
      <c r="I7" s="57"/>
    </row>
    <row r="8" spans="1:9" ht="15.75" x14ac:dyDescent="0.25">
      <c r="A8" s="63" t="s">
        <v>6</v>
      </c>
      <c r="B8" s="63"/>
      <c r="C8" s="63" t="s">
        <v>262</v>
      </c>
      <c r="D8" s="63"/>
      <c r="E8" s="63" t="s">
        <v>7</v>
      </c>
      <c r="F8" s="63"/>
      <c r="G8" s="60">
        <v>2</v>
      </c>
      <c r="H8" s="3"/>
      <c r="I8" s="3"/>
    </row>
    <row r="9" spans="1:9" ht="15.75" x14ac:dyDescent="0.25">
      <c r="A9" s="63" t="s">
        <v>8</v>
      </c>
      <c r="B9" s="63"/>
      <c r="C9" s="63" t="s">
        <v>490</v>
      </c>
      <c r="D9" s="63"/>
      <c r="E9" s="63" t="s">
        <v>9</v>
      </c>
      <c r="F9" s="63"/>
      <c r="G9" s="3" t="s">
        <v>263</v>
      </c>
      <c r="H9" s="3"/>
      <c r="I9" s="3"/>
    </row>
    <row r="10" spans="1:9" ht="15.75" x14ac:dyDescent="0.25">
      <c r="A10" s="63" t="s">
        <v>10</v>
      </c>
      <c r="B10" s="63"/>
      <c r="C10" s="63" t="s">
        <v>265</v>
      </c>
      <c r="D10" s="63"/>
      <c r="E10" s="19" t="s">
        <v>269</v>
      </c>
      <c r="F10" s="4"/>
      <c r="G10" s="4" t="s">
        <v>264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4" t="s">
        <v>11</v>
      </c>
      <c r="B12" s="66" t="s">
        <v>12</v>
      </c>
      <c r="C12" s="68" t="s">
        <v>13</v>
      </c>
      <c r="D12" s="69"/>
      <c r="E12" s="5" t="s">
        <v>14</v>
      </c>
      <c r="F12" s="5" t="s">
        <v>15</v>
      </c>
      <c r="G12" s="72" t="s">
        <v>16</v>
      </c>
      <c r="H12" s="73"/>
      <c r="I12" s="74" t="s">
        <v>17</v>
      </c>
    </row>
    <row r="13" spans="1:9" ht="15.75" x14ac:dyDescent="0.25">
      <c r="A13" s="65"/>
      <c r="B13" s="67"/>
      <c r="C13" s="70"/>
      <c r="D13" s="71"/>
      <c r="E13" s="6">
        <v>0.3</v>
      </c>
      <c r="F13" s="6">
        <v>0.7</v>
      </c>
      <c r="G13" s="7" t="s">
        <v>18</v>
      </c>
      <c r="H13" s="7" t="s">
        <v>19</v>
      </c>
      <c r="I13" s="75"/>
    </row>
    <row r="14" spans="1:9" ht="15.75" x14ac:dyDescent="0.25">
      <c r="A14" s="59">
        <v>1</v>
      </c>
      <c r="B14" s="59">
        <v>2</v>
      </c>
      <c r="C14" s="76">
        <v>3</v>
      </c>
      <c r="D14" s="76"/>
      <c r="E14" s="59">
        <v>4</v>
      </c>
      <c r="F14" s="59">
        <v>5</v>
      </c>
      <c r="G14" s="59">
        <v>6</v>
      </c>
      <c r="H14" s="58">
        <v>7</v>
      </c>
      <c r="I14" s="7">
        <v>8</v>
      </c>
    </row>
    <row r="15" spans="1:9" ht="15.75" x14ac:dyDescent="0.25">
      <c r="A15" s="25">
        <v>1</v>
      </c>
      <c r="B15" s="45" t="s">
        <v>491</v>
      </c>
      <c r="C15" s="46" t="s">
        <v>492</v>
      </c>
      <c r="D15" s="47" t="s">
        <v>65</v>
      </c>
      <c r="E15" s="27">
        <v>6</v>
      </c>
      <c r="F15" s="9">
        <v>6</v>
      </c>
      <c r="G15" s="29">
        <f>E15*$E$13+F15*$F$13</f>
        <v>5.9999999999999991</v>
      </c>
      <c r="H15" s="10" t="str">
        <f>IF(G15&lt;4,"F",IF(G15&lt;=4.9,"D",IF(G15&lt;=5.4,"D+",IF(G15&lt;=5.9,"C",IF(G15&lt;=6.9,"C+",IF(G15&lt;=7.9,"B",IF(G15&lt;=8.4,"B+","A")))))))</f>
        <v>C+</v>
      </c>
      <c r="I15" s="31"/>
    </row>
    <row r="16" spans="1:9" ht="15.75" x14ac:dyDescent="0.25">
      <c r="A16" s="26">
        <v>2</v>
      </c>
      <c r="B16" s="43" t="s">
        <v>493</v>
      </c>
      <c r="C16" s="42" t="s">
        <v>494</v>
      </c>
      <c r="D16" s="44" t="s">
        <v>65</v>
      </c>
      <c r="E16" s="28">
        <v>6</v>
      </c>
      <c r="F16" s="11">
        <v>4.5</v>
      </c>
      <c r="G16" s="30">
        <f t="shared" ref="G16:G63" si="0">E16*$E$13+F16*$F$13</f>
        <v>4.9499999999999993</v>
      </c>
      <c r="H16" s="37" t="str">
        <f t="shared" ref="H16:H63" si="1">IF(G16&lt;4,"F",IF(G16&lt;=4.9,"D",IF(G16&lt;=5.4,"D+",IF(G16&lt;=5.9,"C",IF(G16&lt;=6.9,"C+",IF(G16&lt;=7.9,"B",IF(G16&lt;=8.4,"B+","A")))))))</f>
        <v>D+</v>
      </c>
      <c r="I16" s="32"/>
    </row>
    <row r="17" spans="1:9" ht="15.75" x14ac:dyDescent="0.25">
      <c r="A17" s="26">
        <v>3</v>
      </c>
      <c r="B17" s="43" t="s">
        <v>495</v>
      </c>
      <c r="C17" s="42" t="s">
        <v>496</v>
      </c>
      <c r="D17" s="44" t="s">
        <v>65</v>
      </c>
      <c r="E17" s="28">
        <v>7</v>
      </c>
      <c r="F17" s="11">
        <v>5</v>
      </c>
      <c r="G17" s="30">
        <f t="shared" si="0"/>
        <v>5.6</v>
      </c>
      <c r="H17" s="37" t="str">
        <f t="shared" si="1"/>
        <v>C</v>
      </c>
      <c r="I17" s="32"/>
    </row>
    <row r="18" spans="1:9" ht="15.75" x14ac:dyDescent="0.25">
      <c r="A18" s="26">
        <v>4</v>
      </c>
      <c r="B18" s="43" t="s">
        <v>497</v>
      </c>
      <c r="C18" s="42" t="s">
        <v>498</v>
      </c>
      <c r="D18" s="44" t="s">
        <v>499</v>
      </c>
      <c r="E18" s="28">
        <v>6</v>
      </c>
      <c r="F18" s="11">
        <v>5.5</v>
      </c>
      <c r="G18" s="30">
        <f t="shared" si="0"/>
        <v>5.6499999999999995</v>
      </c>
      <c r="H18" s="37" t="str">
        <f t="shared" si="1"/>
        <v>C</v>
      </c>
      <c r="I18" s="32"/>
    </row>
    <row r="19" spans="1:9" ht="15.75" x14ac:dyDescent="0.25">
      <c r="A19" s="26">
        <v>5</v>
      </c>
      <c r="B19" s="43" t="s">
        <v>500</v>
      </c>
      <c r="C19" s="42" t="s">
        <v>501</v>
      </c>
      <c r="D19" s="44" t="s">
        <v>502</v>
      </c>
      <c r="E19" s="28">
        <v>6</v>
      </c>
      <c r="F19" s="11">
        <v>6</v>
      </c>
      <c r="G19" s="30">
        <f t="shared" si="0"/>
        <v>5.9999999999999991</v>
      </c>
      <c r="H19" s="37" t="str">
        <f t="shared" si="1"/>
        <v>C+</v>
      </c>
      <c r="I19" s="32"/>
    </row>
    <row r="20" spans="1:9" ht="15.75" x14ac:dyDescent="0.25">
      <c r="A20" s="26">
        <v>6</v>
      </c>
      <c r="B20" s="43" t="s">
        <v>503</v>
      </c>
      <c r="C20" s="42" t="s">
        <v>504</v>
      </c>
      <c r="D20" s="44" t="s">
        <v>505</v>
      </c>
      <c r="E20" s="28">
        <v>8</v>
      </c>
      <c r="F20" s="11">
        <v>5.5</v>
      </c>
      <c r="G20" s="30">
        <f t="shared" si="0"/>
        <v>6.25</v>
      </c>
      <c r="H20" s="37" t="str">
        <f t="shared" si="1"/>
        <v>C+</v>
      </c>
      <c r="I20" s="32"/>
    </row>
    <row r="21" spans="1:9" ht="15.75" x14ac:dyDescent="0.25">
      <c r="A21" s="26">
        <v>7</v>
      </c>
      <c r="B21" s="43" t="s">
        <v>506</v>
      </c>
      <c r="C21" s="42" t="s">
        <v>443</v>
      </c>
      <c r="D21" s="44" t="s">
        <v>29</v>
      </c>
      <c r="E21" s="28">
        <v>7</v>
      </c>
      <c r="F21" s="11">
        <v>5.5</v>
      </c>
      <c r="G21" s="30">
        <f t="shared" si="0"/>
        <v>5.9499999999999993</v>
      </c>
      <c r="H21" s="37" t="str">
        <f t="shared" si="1"/>
        <v>C+</v>
      </c>
      <c r="I21" s="32"/>
    </row>
    <row r="22" spans="1:9" ht="15.75" x14ac:dyDescent="0.25">
      <c r="A22" s="26">
        <v>8</v>
      </c>
      <c r="B22" s="43" t="s">
        <v>507</v>
      </c>
      <c r="C22" s="42" t="s">
        <v>128</v>
      </c>
      <c r="D22" s="44" t="s">
        <v>308</v>
      </c>
      <c r="E22" s="28">
        <v>0</v>
      </c>
      <c r="F22" s="11">
        <v>0</v>
      </c>
      <c r="G22" s="30">
        <f t="shared" si="0"/>
        <v>0</v>
      </c>
      <c r="H22" s="37" t="str">
        <f t="shared" si="1"/>
        <v>F</v>
      </c>
      <c r="I22" s="32" t="s">
        <v>266</v>
      </c>
    </row>
    <row r="23" spans="1:9" ht="15.75" x14ac:dyDescent="0.25">
      <c r="A23" s="26">
        <v>9</v>
      </c>
      <c r="B23" s="43" t="s">
        <v>508</v>
      </c>
      <c r="C23" s="42" t="s">
        <v>509</v>
      </c>
      <c r="D23" s="44" t="s">
        <v>404</v>
      </c>
      <c r="E23" s="28">
        <v>9</v>
      </c>
      <c r="F23" s="11">
        <v>6.5</v>
      </c>
      <c r="G23" s="30">
        <f t="shared" si="0"/>
        <v>7.25</v>
      </c>
      <c r="H23" s="37" t="str">
        <f t="shared" si="1"/>
        <v>B</v>
      </c>
      <c r="I23" s="32"/>
    </row>
    <row r="24" spans="1:9" ht="15.75" x14ac:dyDescent="0.25">
      <c r="A24" s="26">
        <v>10</v>
      </c>
      <c r="B24" s="43" t="s">
        <v>510</v>
      </c>
      <c r="C24" s="42" t="s">
        <v>511</v>
      </c>
      <c r="D24" s="44" t="s">
        <v>312</v>
      </c>
      <c r="E24" s="28">
        <v>7</v>
      </c>
      <c r="F24" s="11">
        <v>6</v>
      </c>
      <c r="G24" s="30">
        <f t="shared" si="0"/>
        <v>6.2999999999999989</v>
      </c>
      <c r="H24" s="37" t="str">
        <f t="shared" si="1"/>
        <v>C+</v>
      </c>
      <c r="I24" s="32"/>
    </row>
    <row r="25" spans="1:9" ht="15.75" x14ac:dyDescent="0.25">
      <c r="A25" s="26">
        <v>11</v>
      </c>
      <c r="B25" s="43" t="s">
        <v>512</v>
      </c>
      <c r="C25" s="42" t="s">
        <v>513</v>
      </c>
      <c r="D25" s="44" t="s">
        <v>514</v>
      </c>
      <c r="E25" s="28">
        <v>8</v>
      </c>
      <c r="F25" s="11">
        <v>7</v>
      </c>
      <c r="G25" s="30">
        <f t="shared" si="0"/>
        <v>7.2999999999999989</v>
      </c>
      <c r="H25" s="37" t="str">
        <f t="shared" si="1"/>
        <v>B</v>
      </c>
      <c r="I25" s="32"/>
    </row>
    <row r="26" spans="1:9" ht="15.75" x14ac:dyDescent="0.25">
      <c r="A26" s="26">
        <v>12</v>
      </c>
      <c r="B26" s="43" t="s">
        <v>515</v>
      </c>
      <c r="C26" s="42" t="s">
        <v>516</v>
      </c>
      <c r="D26" s="44" t="s">
        <v>34</v>
      </c>
      <c r="E26" s="28">
        <v>6</v>
      </c>
      <c r="F26" s="11">
        <v>4.5</v>
      </c>
      <c r="G26" s="30">
        <f t="shared" si="0"/>
        <v>4.9499999999999993</v>
      </c>
      <c r="H26" s="37" t="str">
        <f t="shared" si="1"/>
        <v>D+</v>
      </c>
      <c r="I26" s="32"/>
    </row>
    <row r="27" spans="1:9" ht="15.75" x14ac:dyDescent="0.25">
      <c r="A27" s="26">
        <v>13</v>
      </c>
      <c r="B27" s="43" t="s">
        <v>517</v>
      </c>
      <c r="C27" s="42" t="s">
        <v>518</v>
      </c>
      <c r="D27" s="44" t="s">
        <v>94</v>
      </c>
      <c r="E27" s="28">
        <v>5</v>
      </c>
      <c r="F27" s="11">
        <v>4</v>
      </c>
      <c r="G27" s="30">
        <f t="shared" si="0"/>
        <v>4.3</v>
      </c>
      <c r="H27" s="37" t="str">
        <f t="shared" si="1"/>
        <v>D</v>
      </c>
      <c r="I27" s="32"/>
    </row>
    <row r="28" spans="1:9" ht="15.75" x14ac:dyDescent="0.25">
      <c r="A28" s="26">
        <v>14</v>
      </c>
      <c r="B28" s="43" t="s">
        <v>519</v>
      </c>
      <c r="C28" s="42" t="s">
        <v>520</v>
      </c>
      <c r="D28" s="44" t="s">
        <v>521</v>
      </c>
      <c r="E28" s="28">
        <v>6</v>
      </c>
      <c r="F28" s="11">
        <v>5.5</v>
      </c>
      <c r="G28" s="30">
        <f t="shared" si="0"/>
        <v>5.6499999999999995</v>
      </c>
      <c r="H28" s="37" t="str">
        <f t="shared" si="1"/>
        <v>C</v>
      </c>
      <c r="I28" s="32"/>
    </row>
    <row r="29" spans="1:9" ht="15.75" x14ac:dyDescent="0.25">
      <c r="A29" s="26">
        <v>15</v>
      </c>
      <c r="B29" s="43" t="s">
        <v>522</v>
      </c>
      <c r="C29" s="42" t="s">
        <v>523</v>
      </c>
      <c r="D29" s="44" t="s">
        <v>521</v>
      </c>
      <c r="E29" s="28">
        <v>5</v>
      </c>
      <c r="F29" s="11">
        <v>4</v>
      </c>
      <c r="G29" s="30">
        <f t="shared" si="0"/>
        <v>4.3</v>
      </c>
      <c r="H29" s="37" t="str">
        <f t="shared" si="1"/>
        <v>D</v>
      </c>
      <c r="I29" s="32"/>
    </row>
    <row r="30" spans="1:9" ht="15.75" x14ac:dyDescent="0.25">
      <c r="A30" s="26">
        <v>16</v>
      </c>
      <c r="B30" s="43" t="s">
        <v>524</v>
      </c>
      <c r="C30" s="42" t="s">
        <v>525</v>
      </c>
      <c r="D30" s="44" t="s">
        <v>35</v>
      </c>
      <c r="E30" s="28">
        <v>6</v>
      </c>
      <c r="F30" s="11">
        <v>6</v>
      </c>
      <c r="G30" s="30">
        <f t="shared" si="0"/>
        <v>5.9999999999999991</v>
      </c>
      <c r="H30" s="37" t="str">
        <f t="shared" si="1"/>
        <v>C+</v>
      </c>
      <c r="I30" s="32"/>
    </row>
    <row r="31" spans="1:9" ht="15.75" x14ac:dyDescent="0.25">
      <c r="A31" s="26">
        <v>17</v>
      </c>
      <c r="B31" s="43" t="s">
        <v>526</v>
      </c>
      <c r="C31" s="42" t="s">
        <v>418</v>
      </c>
      <c r="D31" s="44" t="s">
        <v>527</v>
      </c>
      <c r="E31" s="28">
        <v>7</v>
      </c>
      <c r="F31" s="11">
        <v>6</v>
      </c>
      <c r="G31" s="30">
        <f t="shared" si="0"/>
        <v>6.2999999999999989</v>
      </c>
      <c r="H31" s="37" t="str">
        <f t="shared" si="1"/>
        <v>C+</v>
      </c>
      <c r="I31" s="32"/>
    </row>
    <row r="32" spans="1:9" ht="15.75" x14ac:dyDescent="0.25">
      <c r="A32" s="26">
        <v>18</v>
      </c>
      <c r="B32" s="43" t="s">
        <v>528</v>
      </c>
      <c r="C32" s="42" t="s">
        <v>27</v>
      </c>
      <c r="D32" s="44" t="s">
        <v>529</v>
      </c>
      <c r="E32" s="28">
        <v>8</v>
      </c>
      <c r="F32" s="11">
        <v>6</v>
      </c>
      <c r="G32" s="30">
        <f t="shared" si="0"/>
        <v>6.6</v>
      </c>
      <c r="H32" s="37" t="str">
        <f t="shared" si="1"/>
        <v>C+</v>
      </c>
      <c r="I32" s="32"/>
    </row>
    <row r="33" spans="1:9" ht="15.75" x14ac:dyDescent="0.25">
      <c r="A33" s="26">
        <v>19</v>
      </c>
      <c r="B33" s="43" t="s">
        <v>530</v>
      </c>
      <c r="C33" s="42" t="s">
        <v>531</v>
      </c>
      <c r="D33" s="44" t="s">
        <v>58</v>
      </c>
      <c r="E33" s="28">
        <v>8</v>
      </c>
      <c r="F33" s="11">
        <v>6.5</v>
      </c>
      <c r="G33" s="30">
        <f t="shared" si="0"/>
        <v>6.9499999999999993</v>
      </c>
      <c r="H33" s="37" t="str">
        <f t="shared" si="1"/>
        <v>B</v>
      </c>
      <c r="I33" s="32"/>
    </row>
    <row r="34" spans="1:9" ht="15.75" x14ac:dyDescent="0.25">
      <c r="A34" s="26">
        <v>20</v>
      </c>
      <c r="B34" s="43" t="s">
        <v>532</v>
      </c>
      <c r="C34" s="42" t="s">
        <v>533</v>
      </c>
      <c r="D34" s="44" t="s">
        <v>38</v>
      </c>
      <c r="E34" s="28">
        <v>8</v>
      </c>
      <c r="F34" s="11">
        <v>7</v>
      </c>
      <c r="G34" s="30">
        <f t="shared" si="0"/>
        <v>7.2999999999999989</v>
      </c>
      <c r="H34" s="37" t="str">
        <f t="shared" si="1"/>
        <v>B</v>
      </c>
      <c r="I34" s="32"/>
    </row>
    <row r="35" spans="1:9" ht="15.75" x14ac:dyDescent="0.25">
      <c r="A35" s="26">
        <v>21</v>
      </c>
      <c r="B35" s="43" t="s">
        <v>534</v>
      </c>
      <c r="C35" s="42" t="s">
        <v>535</v>
      </c>
      <c r="D35" s="44" t="s">
        <v>39</v>
      </c>
      <c r="E35" s="28">
        <v>5</v>
      </c>
      <c r="F35" s="11">
        <v>5</v>
      </c>
      <c r="G35" s="30">
        <f t="shared" si="0"/>
        <v>5</v>
      </c>
      <c r="H35" s="37" t="str">
        <f t="shared" si="1"/>
        <v>D+</v>
      </c>
      <c r="I35" s="32"/>
    </row>
    <row r="36" spans="1:9" ht="15.75" x14ac:dyDescent="0.25">
      <c r="A36" s="26">
        <v>22</v>
      </c>
      <c r="B36" s="43" t="s">
        <v>536</v>
      </c>
      <c r="C36" s="42" t="s">
        <v>537</v>
      </c>
      <c r="D36" s="44" t="s">
        <v>39</v>
      </c>
      <c r="E36" s="28">
        <v>7</v>
      </c>
      <c r="F36" s="11">
        <v>4.5</v>
      </c>
      <c r="G36" s="30">
        <f t="shared" si="0"/>
        <v>5.25</v>
      </c>
      <c r="H36" s="37" t="str">
        <f t="shared" si="1"/>
        <v>D+</v>
      </c>
      <c r="I36" s="32"/>
    </row>
    <row r="37" spans="1:9" ht="15.75" x14ac:dyDescent="0.25">
      <c r="A37" s="26">
        <v>23</v>
      </c>
      <c r="B37" s="43" t="s">
        <v>538</v>
      </c>
      <c r="C37" s="42" t="s">
        <v>539</v>
      </c>
      <c r="D37" s="44" t="s">
        <v>39</v>
      </c>
      <c r="E37" s="28">
        <v>6</v>
      </c>
      <c r="F37" s="11">
        <v>6</v>
      </c>
      <c r="G37" s="30">
        <f t="shared" si="0"/>
        <v>5.9999999999999991</v>
      </c>
      <c r="H37" s="37" t="str">
        <f t="shared" si="1"/>
        <v>C+</v>
      </c>
      <c r="I37" s="32"/>
    </row>
    <row r="38" spans="1:9" ht="15.75" x14ac:dyDescent="0.25">
      <c r="A38" s="26">
        <v>24</v>
      </c>
      <c r="B38" s="43" t="s">
        <v>540</v>
      </c>
      <c r="C38" s="42" t="s">
        <v>541</v>
      </c>
      <c r="D38" s="44" t="s">
        <v>40</v>
      </c>
      <c r="E38" s="28">
        <v>0</v>
      </c>
      <c r="F38" s="11">
        <v>0</v>
      </c>
      <c r="G38" s="30">
        <f t="shared" si="0"/>
        <v>0</v>
      </c>
      <c r="H38" s="37" t="str">
        <f t="shared" si="1"/>
        <v>F</v>
      </c>
      <c r="I38" s="32" t="s">
        <v>266</v>
      </c>
    </row>
    <row r="39" spans="1:9" ht="15.75" x14ac:dyDescent="0.25">
      <c r="A39" s="26">
        <v>25</v>
      </c>
      <c r="B39" s="43" t="s">
        <v>542</v>
      </c>
      <c r="C39" s="42" t="s">
        <v>543</v>
      </c>
      <c r="D39" s="44" t="s">
        <v>544</v>
      </c>
      <c r="E39" s="28">
        <v>7</v>
      </c>
      <c r="F39" s="11">
        <v>5</v>
      </c>
      <c r="G39" s="30">
        <f t="shared" si="0"/>
        <v>5.6</v>
      </c>
      <c r="H39" s="37" t="str">
        <f t="shared" si="1"/>
        <v>C</v>
      </c>
      <c r="I39" s="32"/>
    </row>
    <row r="40" spans="1:9" ht="15.75" x14ac:dyDescent="0.25">
      <c r="A40" s="26">
        <v>26</v>
      </c>
      <c r="B40" s="43" t="s">
        <v>545</v>
      </c>
      <c r="C40" s="42" t="s">
        <v>37</v>
      </c>
      <c r="D40" s="44" t="s">
        <v>462</v>
      </c>
      <c r="E40" s="28">
        <v>0</v>
      </c>
      <c r="F40" s="11">
        <v>0</v>
      </c>
      <c r="G40" s="30">
        <f t="shared" si="0"/>
        <v>0</v>
      </c>
      <c r="H40" s="37" t="str">
        <f t="shared" si="1"/>
        <v>F</v>
      </c>
      <c r="I40" s="32" t="s">
        <v>266</v>
      </c>
    </row>
    <row r="41" spans="1:9" ht="15.75" x14ac:dyDescent="0.25">
      <c r="A41" s="26">
        <v>27</v>
      </c>
      <c r="B41" s="43" t="s">
        <v>546</v>
      </c>
      <c r="C41" s="42" t="s">
        <v>547</v>
      </c>
      <c r="D41" s="44" t="s">
        <v>47</v>
      </c>
      <c r="E41" s="28">
        <v>6</v>
      </c>
      <c r="F41" s="11">
        <v>5</v>
      </c>
      <c r="G41" s="30">
        <f t="shared" si="0"/>
        <v>5.3</v>
      </c>
      <c r="H41" s="37" t="str">
        <f t="shared" si="1"/>
        <v>D+</v>
      </c>
      <c r="I41" s="32"/>
    </row>
    <row r="42" spans="1:9" ht="15.75" x14ac:dyDescent="0.25">
      <c r="A42" s="26">
        <v>28</v>
      </c>
      <c r="B42" s="43" t="s">
        <v>548</v>
      </c>
      <c r="C42" s="42" t="s">
        <v>549</v>
      </c>
      <c r="D42" s="44" t="s">
        <v>550</v>
      </c>
      <c r="E42" s="28">
        <v>7</v>
      </c>
      <c r="F42" s="11">
        <v>6.5</v>
      </c>
      <c r="G42" s="30">
        <f t="shared" si="0"/>
        <v>6.65</v>
      </c>
      <c r="H42" s="37" t="str">
        <f t="shared" si="1"/>
        <v>C+</v>
      </c>
      <c r="I42" s="32"/>
    </row>
    <row r="43" spans="1:9" ht="15.75" x14ac:dyDescent="0.25">
      <c r="A43" s="26">
        <v>29</v>
      </c>
      <c r="B43" s="43" t="s">
        <v>551</v>
      </c>
      <c r="C43" s="42" t="s">
        <v>552</v>
      </c>
      <c r="D43" s="44" t="s">
        <v>71</v>
      </c>
      <c r="E43" s="28">
        <v>8</v>
      </c>
      <c r="F43" s="11">
        <v>6</v>
      </c>
      <c r="G43" s="30">
        <f t="shared" si="0"/>
        <v>6.6</v>
      </c>
      <c r="H43" s="37" t="str">
        <f t="shared" si="1"/>
        <v>C+</v>
      </c>
      <c r="I43" s="32"/>
    </row>
    <row r="44" spans="1:9" ht="15.75" x14ac:dyDescent="0.25">
      <c r="A44" s="26">
        <v>30</v>
      </c>
      <c r="B44" s="43" t="s">
        <v>553</v>
      </c>
      <c r="C44" s="42" t="s">
        <v>554</v>
      </c>
      <c r="D44" s="44" t="s">
        <v>62</v>
      </c>
      <c r="E44" s="28">
        <v>7</v>
      </c>
      <c r="F44" s="11">
        <v>3.5</v>
      </c>
      <c r="G44" s="30">
        <f t="shared" si="0"/>
        <v>4.55</v>
      </c>
      <c r="H44" s="37" t="str">
        <f t="shared" si="1"/>
        <v>D</v>
      </c>
      <c r="I44" s="32"/>
    </row>
    <row r="45" spans="1:9" ht="15.75" x14ac:dyDescent="0.25">
      <c r="A45" s="26">
        <v>31</v>
      </c>
      <c r="B45" s="43" t="s">
        <v>555</v>
      </c>
      <c r="C45" s="42" t="s">
        <v>556</v>
      </c>
      <c r="D45" s="44" t="s">
        <v>63</v>
      </c>
      <c r="E45" s="28">
        <v>5</v>
      </c>
      <c r="F45" s="11">
        <v>6.5</v>
      </c>
      <c r="G45" s="30">
        <f t="shared" si="0"/>
        <v>6.05</v>
      </c>
      <c r="H45" s="37" t="str">
        <f t="shared" si="1"/>
        <v>C+</v>
      </c>
      <c r="I45" s="32"/>
    </row>
    <row r="46" spans="1:9" ht="15.75" x14ac:dyDescent="0.25">
      <c r="A46" s="26">
        <v>32</v>
      </c>
      <c r="B46" s="43" t="s">
        <v>557</v>
      </c>
      <c r="C46" s="42" t="s">
        <v>76</v>
      </c>
      <c r="D46" s="44" t="s">
        <v>558</v>
      </c>
      <c r="E46" s="28">
        <v>6</v>
      </c>
      <c r="F46" s="11">
        <v>3</v>
      </c>
      <c r="G46" s="30">
        <f t="shared" si="0"/>
        <v>3.8999999999999995</v>
      </c>
      <c r="H46" s="37" t="str">
        <f t="shared" si="1"/>
        <v>F</v>
      </c>
      <c r="I46" s="32"/>
    </row>
    <row r="47" spans="1:9" ht="15.75" x14ac:dyDescent="0.25">
      <c r="A47" s="26">
        <v>33</v>
      </c>
      <c r="B47" s="43" t="s">
        <v>559</v>
      </c>
      <c r="C47" s="42" t="s">
        <v>560</v>
      </c>
      <c r="D47" s="44" t="s">
        <v>561</v>
      </c>
      <c r="E47" s="28">
        <v>6</v>
      </c>
      <c r="F47" s="11">
        <v>6.5</v>
      </c>
      <c r="G47" s="30">
        <f t="shared" si="0"/>
        <v>6.35</v>
      </c>
      <c r="H47" s="37" t="str">
        <f t="shared" si="1"/>
        <v>C+</v>
      </c>
      <c r="I47" s="32"/>
    </row>
    <row r="48" spans="1:9" ht="15.75" x14ac:dyDescent="0.25">
      <c r="A48" s="26">
        <v>34</v>
      </c>
      <c r="B48" s="43" t="s">
        <v>562</v>
      </c>
      <c r="C48" s="42" t="s">
        <v>563</v>
      </c>
      <c r="D48" s="44" t="s">
        <v>564</v>
      </c>
      <c r="E48" s="28">
        <v>5</v>
      </c>
      <c r="F48" s="11">
        <v>6</v>
      </c>
      <c r="G48" s="30">
        <f t="shared" si="0"/>
        <v>5.6999999999999993</v>
      </c>
      <c r="H48" s="37" t="str">
        <f t="shared" si="1"/>
        <v>C</v>
      </c>
      <c r="I48" s="32"/>
    </row>
    <row r="49" spans="1:9" ht="15.75" x14ac:dyDescent="0.25">
      <c r="A49" s="26">
        <v>35</v>
      </c>
      <c r="B49" s="43" t="s">
        <v>565</v>
      </c>
      <c r="C49" s="42" t="s">
        <v>566</v>
      </c>
      <c r="D49" s="44" t="s">
        <v>78</v>
      </c>
      <c r="E49" s="28">
        <v>6</v>
      </c>
      <c r="F49" s="11">
        <v>5</v>
      </c>
      <c r="G49" s="30">
        <f t="shared" si="0"/>
        <v>5.3</v>
      </c>
      <c r="H49" s="37" t="str">
        <f t="shared" si="1"/>
        <v>D+</v>
      </c>
      <c r="I49" s="32"/>
    </row>
    <row r="50" spans="1:9" ht="15.75" x14ac:dyDescent="0.25">
      <c r="A50" s="26">
        <v>36</v>
      </c>
      <c r="B50" s="43" t="s">
        <v>567</v>
      </c>
      <c r="C50" s="42" t="s">
        <v>568</v>
      </c>
      <c r="D50" s="44" t="s">
        <v>49</v>
      </c>
      <c r="E50" s="28">
        <v>5</v>
      </c>
      <c r="F50" s="11">
        <v>4.5</v>
      </c>
      <c r="G50" s="30">
        <f t="shared" si="0"/>
        <v>4.6500000000000004</v>
      </c>
      <c r="H50" s="37" t="str">
        <f t="shared" si="1"/>
        <v>D</v>
      </c>
      <c r="I50" s="32"/>
    </row>
    <row r="51" spans="1:9" ht="15.75" x14ac:dyDescent="0.25">
      <c r="A51" s="26">
        <v>37</v>
      </c>
      <c r="B51" s="43" t="s">
        <v>569</v>
      </c>
      <c r="C51" s="42" t="s">
        <v>570</v>
      </c>
      <c r="D51" s="44" t="s">
        <v>49</v>
      </c>
      <c r="E51" s="28">
        <v>5</v>
      </c>
      <c r="F51" s="11">
        <v>6</v>
      </c>
      <c r="G51" s="30">
        <f t="shared" si="0"/>
        <v>5.6999999999999993</v>
      </c>
      <c r="H51" s="37" t="str">
        <f t="shared" si="1"/>
        <v>C</v>
      </c>
      <c r="I51" s="32"/>
    </row>
    <row r="52" spans="1:9" ht="15.75" x14ac:dyDescent="0.25">
      <c r="A52" s="26">
        <v>38</v>
      </c>
      <c r="B52" s="43" t="s">
        <v>571</v>
      </c>
      <c r="C52" s="42" t="s">
        <v>572</v>
      </c>
      <c r="D52" s="44" t="s">
        <v>573</v>
      </c>
      <c r="E52" s="28">
        <v>6</v>
      </c>
      <c r="F52" s="11">
        <v>6.5</v>
      </c>
      <c r="G52" s="30">
        <f t="shared" si="0"/>
        <v>6.35</v>
      </c>
      <c r="H52" s="37" t="str">
        <f t="shared" si="1"/>
        <v>C+</v>
      </c>
      <c r="I52" s="32"/>
    </row>
    <row r="53" spans="1:9" ht="15.75" x14ac:dyDescent="0.25">
      <c r="A53" s="26">
        <v>39</v>
      </c>
      <c r="B53" s="43" t="s">
        <v>574</v>
      </c>
      <c r="C53" s="42" t="s">
        <v>575</v>
      </c>
      <c r="D53" s="44" t="s">
        <v>576</v>
      </c>
      <c r="E53" s="28">
        <v>9</v>
      </c>
      <c r="F53" s="11">
        <v>5</v>
      </c>
      <c r="G53" s="30">
        <f t="shared" si="0"/>
        <v>6.1999999999999993</v>
      </c>
      <c r="H53" s="37" t="str">
        <f t="shared" si="1"/>
        <v>C+</v>
      </c>
      <c r="I53" s="32"/>
    </row>
    <row r="54" spans="1:9" ht="15.75" x14ac:dyDescent="0.25">
      <c r="A54" s="26">
        <v>40</v>
      </c>
      <c r="B54" s="43" t="s">
        <v>577</v>
      </c>
      <c r="C54" s="42" t="s">
        <v>578</v>
      </c>
      <c r="D54" s="44" t="s">
        <v>579</v>
      </c>
      <c r="E54" s="28">
        <v>8</v>
      </c>
      <c r="F54" s="11">
        <v>6</v>
      </c>
      <c r="G54" s="30">
        <f t="shared" si="0"/>
        <v>6.6</v>
      </c>
      <c r="H54" s="37" t="str">
        <f t="shared" si="1"/>
        <v>C+</v>
      </c>
      <c r="I54" s="32"/>
    </row>
    <row r="55" spans="1:9" ht="15.75" x14ac:dyDescent="0.25">
      <c r="A55" s="26">
        <v>41</v>
      </c>
      <c r="B55" s="43" t="s">
        <v>580</v>
      </c>
      <c r="C55" s="42" t="s">
        <v>581</v>
      </c>
      <c r="D55" s="44" t="s">
        <v>384</v>
      </c>
      <c r="E55" s="28">
        <v>7</v>
      </c>
      <c r="F55" s="11">
        <v>3</v>
      </c>
      <c r="G55" s="30">
        <f t="shared" si="0"/>
        <v>4.1999999999999993</v>
      </c>
      <c r="H55" s="37" t="str">
        <f t="shared" si="1"/>
        <v>D</v>
      </c>
      <c r="I55" s="32"/>
    </row>
    <row r="56" spans="1:9" ht="15.75" x14ac:dyDescent="0.25">
      <c r="A56" s="26">
        <v>42</v>
      </c>
      <c r="B56" s="43" t="s">
        <v>582</v>
      </c>
      <c r="C56" s="42" t="s">
        <v>583</v>
      </c>
      <c r="D56" s="44" t="s">
        <v>384</v>
      </c>
      <c r="E56" s="28">
        <v>0</v>
      </c>
      <c r="F56" s="11">
        <v>0</v>
      </c>
      <c r="G56" s="30">
        <f t="shared" si="0"/>
        <v>0</v>
      </c>
      <c r="H56" s="37" t="str">
        <f t="shared" si="1"/>
        <v>F</v>
      </c>
      <c r="I56" s="32" t="s">
        <v>266</v>
      </c>
    </row>
    <row r="57" spans="1:9" ht="15.75" x14ac:dyDescent="0.25">
      <c r="A57" s="26">
        <v>43</v>
      </c>
      <c r="B57" s="43" t="s">
        <v>584</v>
      </c>
      <c r="C57" s="42" t="s">
        <v>585</v>
      </c>
      <c r="D57" s="44" t="s">
        <v>586</v>
      </c>
      <c r="E57" s="28">
        <v>5</v>
      </c>
      <c r="F57" s="11">
        <v>2</v>
      </c>
      <c r="G57" s="30">
        <f t="shared" si="0"/>
        <v>2.9</v>
      </c>
      <c r="H57" s="37" t="str">
        <f t="shared" si="1"/>
        <v>F</v>
      </c>
      <c r="I57" s="32"/>
    </row>
    <row r="58" spans="1:9" ht="15.75" x14ac:dyDescent="0.25">
      <c r="A58" s="26">
        <v>44</v>
      </c>
      <c r="B58" s="43" t="s">
        <v>587</v>
      </c>
      <c r="C58" s="42" t="s">
        <v>588</v>
      </c>
      <c r="D58" s="44" t="s">
        <v>387</v>
      </c>
      <c r="E58" s="28">
        <v>8</v>
      </c>
      <c r="F58" s="11">
        <v>5</v>
      </c>
      <c r="G58" s="30">
        <f t="shared" si="0"/>
        <v>5.9</v>
      </c>
      <c r="H58" s="37" t="str">
        <f t="shared" si="1"/>
        <v>C</v>
      </c>
      <c r="I58" s="32"/>
    </row>
    <row r="59" spans="1:9" ht="15.75" x14ac:dyDescent="0.25">
      <c r="A59" s="26">
        <v>45</v>
      </c>
      <c r="B59" s="43" t="s">
        <v>589</v>
      </c>
      <c r="C59" s="42" t="s">
        <v>590</v>
      </c>
      <c r="D59" s="44" t="s">
        <v>387</v>
      </c>
      <c r="E59" s="28">
        <v>7</v>
      </c>
      <c r="F59" s="11">
        <v>5.5</v>
      </c>
      <c r="G59" s="30">
        <f t="shared" si="0"/>
        <v>5.9499999999999993</v>
      </c>
      <c r="H59" s="37" t="str">
        <f t="shared" si="1"/>
        <v>C+</v>
      </c>
      <c r="I59" s="32"/>
    </row>
    <row r="60" spans="1:9" ht="15.75" x14ac:dyDescent="0.25">
      <c r="A60" s="26">
        <v>46</v>
      </c>
      <c r="B60" s="43" t="s">
        <v>591</v>
      </c>
      <c r="C60" s="42" t="s">
        <v>592</v>
      </c>
      <c r="D60" s="44" t="s">
        <v>593</v>
      </c>
      <c r="E60" s="28">
        <v>7</v>
      </c>
      <c r="F60" s="11">
        <v>3</v>
      </c>
      <c r="G60" s="30">
        <f t="shared" si="0"/>
        <v>4.1999999999999993</v>
      </c>
      <c r="H60" s="37" t="str">
        <f t="shared" si="1"/>
        <v>D</v>
      </c>
      <c r="I60" s="32"/>
    </row>
    <row r="61" spans="1:9" ht="15.75" x14ac:dyDescent="0.25">
      <c r="A61" s="26">
        <v>47</v>
      </c>
      <c r="B61" s="43" t="s">
        <v>594</v>
      </c>
      <c r="C61" s="42" t="s">
        <v>595</v>
      </c>
      <c r="D61" s="44" t="s">
        <v>596</v>
      </c>
      <c r="E61" s="28">
        <v>6</v>
      </c>
      <c r="F61" s="11">
        <v>5.5</v>
      </c>
      <c r="G61" s="30">
        <f t="shared" si="0"/>
        <v>5.6499999999999995</v>
      </c>
      <c r="H61" s="37" t="str">
        <f t="shared" si="1"/>
        <v>C</v>
      </c>
      <c r="I61" s="32"/>
    </row>
    <row r="62" spans="1:9" ht="15.75" x14ac:dyDescent="0.25">
      <c r="A62" s="26">
        <v>48</v>
      </c>
      <c r="B62" s="43" t="s">
        <v>597</v>
      </c>
      <c r="C62" s="42" t="s">
        <v>598</v>
      </c>
      <c r="D62" s="44" t="s">
        <v>599</v>
      </c>
      <c r="E62" s="28">
        <v>7</v>
      </c>
      <c r="F62" s="11">
        <v>6.5</v>
      </c>
      <c r="G62" s="30">
        <f t="shared" si="0"/>
        <v>6.65</v>
      </c>
      <c r="H62" s="37" t="str">
        <f t="shared" si="1"/>
        <v>C+</v>
      </c>
      <c r="I62" s="32"/>
    </row>
    <row r="63" spans="1:9" ht="15.75" x14ac:dyDescent="0.25">
      <c r="A63" s="26">
        <v>49</v>
      </c>
      <c r="B63" s="51" t="s">
        <v>600</v>
      </c>
      <c r="C63" s="52" t="s">
        <v>601</v>
      </c>
      <c r="D63" s="53" t="s">
        <v>602</v>
      </c>
      <c r="E63" s="28">
        <v>7</v>
      </c>
      <c r="F63" s="11">
        <v>5</v>
      </c>
      <c r="G63" s="30">
        <f t="shared" si="0"/>
        <v>5.6</v>
      </c>
      <c r="H63" s="37" t="str">
        <f t="shared" si="1"/>
        <v>C</v>
      </c>
      <c r="I63" s="32"/>
    </row>
    <row r="64" spans="1:9" ht="16.5" x14ac:dyDescent="0.25">
      <c r="A64" s="26"/>
      <c r="B64" s="48"/>
      <c r="C64" s="82"/>
      <c r="D64" s="50"/>
      <c r="E64" s="28"/>
      <c r="F64" s="11"/>
      <c r="G64" s="30"/>
      <c r="H64" s="37"/>
      <c r="I64" s="32"/>
    </row>
    <row r="65" spans="1:9" ht="16.5" x14ac:dyDescent="0.25">
      <c r="A65" s="33"/>
      <c r="B65" s="39"/>
      <c r="C65" s="54"/>
      <c r="D65" s="40"/>
      <c r="E65" s="34"/>
      <c r="F65" s="22"/>
      <c r="G65" s="35"/>
      <c r="H65" s="38"/>
      <c r="I65" s="36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12" t="str">
        <f>"Cộng danh sách gồm "</f>
        <v xml:space="preserve">Cộng danh sách gồm </v>
      </c>
      <c r="B67" s="12"/>
      <c r="C67" s="12"/>
      <c r="D67" s="13">
        <f>COUNTA(H15:H65)</f>
        <v>49</v>
      </c>
      <c r="E67" s="14">
        <v>1</v>
      </c>
      <c r="F67" s="15"/>
      <c r="G67" s="1"/>
      <c r="H67" s="1"/>
      <c r="I67" s="1"/>
    </row>
    <row r="68" spans="1:9" ht="15.75" x14ac:dyDescent="0.25">
      <c r="A68" s="77" t="s">
        <v>20</v>
      </c>
      <c r="B68" s="77"/>
      <c r="C68" s="77"/>
      <c r="D68" s="16">
        <v>47</v>
      </c>
      <c r="E68" s="17">
        <f>D68/D67</f>
        <v>0.95918367346938771</v>
      </c>
      <c r="F68" s="18"/>
      <c r="G68" s="1"/>
      <c r="H68" s="1"/>
      <c r="I68" s="1"/>
    </row>
    <row r="69" spans="1:9" ht="15.75" x14ac:dyDescent="0.25">
      <c r="A69" s="77" t="s">
        <v>21</v>
      </c>
      <c r="B69" s="77"/>
      <c r="C69" s="77"/>
      <c r="D69" s="16">
        <v>2</v>
      </c>
      <c r="E69" s="17">
        <f>D69/D67</f>
        <v>4.0816326530612242E-2</v>
      </c>
      <c r="F69" s="18"/>
      <c r="G69" s="1"/>
      <c r="H69" s="1"/>
      <c r="I69" s="1"/>
    </row>
    <row r="70" spans="1:9" ht="15.75" x14ac:dyDescent="0.2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78" t="str">
        <f ca="1">"TP. Hồ Chí Minh, ngày "&amp;  DAY(NOW())&amp;" tháng " &amp;MONTH(NOW())&amp;" năm "&amp;YEAR(NOW())</f>
        <v>TP. Hồ Chí Minh, ngày 6 tháng 1 năm 2017</v>
      </c>
      <c r="F71" s="78"/>
      <c r="G71" s="78"/>
      <c r="H71" s="78"/>
      <c r="I71" s="78"/>
    </row>
    <row r="72" spans="1:9" ht="15.75" x14ac:dyDescent="0.25">
      <c r="A72" s="62" t="s">
        <v>96</v>
      </c>
      <c r="B72" s="62"/>
      <c r="C72" s="62"/>
      <c r="D72" s="1"/>
      <c r="E72" s="62" t="s">
        <v>22</v>
      </c>
      <c r="F72" s="62"/>
      <c r="G72" s="62"/>
      <c r="H72" s="62"/>
      <c r="I72" s="62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  <row r="78" spans="1:9" ht="15.75" x14ac:dyDescent="0.25">
      <c r="E78" s="61" t="s">
        <v>265</v>
      </c>
      <c r="F78" s="61"/>
      <c r="G78" s="61"/>
      <c r="H78" s="61"/>
      <c r="I78" s="61"/>
    </row>
    <row r="79" spans="1:9" ht="15.75" x14ac:dyDescent="0.25">
      <c r="E79" s="83"/>
      <c r="F79" s="83"/>
      <c r="G79" s="83"/>
      <c r="H79" s="83"/>
      <c r="I79" s="83"/>
    </row>
  </sheetData>
  <protectedRanges>
    <protectedRange sqref="A73:D73" name="Range5"/>
    <protectedRange sqref="I15:I65" name="Range4"/>
    <protectedRange sqref="E15:F65" name="Range3"/>
    <protectedRange sqref="A4" name="Range1"/>
    <protectedRange sqref="E13:F13" name="Range6"/>
    <protectedRange sqref="C8:C10 G8:G9" name="Range2_1"/>
    <protectedRange sqref="E73:I73" name="Range5_1_1"/>
    <protectedRange sqref="B65:D65" name="Range3_3_1"/>
    <protectedRange sqref="B15:D64" name="Range3_3_2"/>
  </protectedRanges>
  <mergeCells count="27">
    <mergeCell ref="E78:I78"/>
    <mergeCell ref="I12:I13"/>
    <mergeCell ref="C14:D14"/>
    <mergeCell ref="A68:C68"/>
    <mergeCell ref="A69:C69"/>
    <mergeCell ref="E71:I71"/>
    <mergeCell ref="A72:C72"/>
    <mergeCell ref="E72:I72"/>
    <mergeCell ref="A10:B10"/>
    <mergeCell ref="C10:D10"/>
    <mergeCell ref="A12:A13"/>
    <mergeCell ref="B12:B13"/>
    <mergeCell ref="C12:D13"/>
    <mergeCell ref="G12:H12"/>
    <mergeCell ref="A6:I6"/>
    <mergeCell ref="A8:B8"/>
    <mergeCell ref="C8:D8"/>
    <mergeCell ref="E8:F8"/>
    <mergeCell ref="A9:B9"/>
    <mergeCell ref="C9:D9"/>
    <mergeCell ref="E9:F9"/>
    <mergeCell ref="A1:D1"/>
    <mergeCell ref="E1:I1"/>
    <mergeCell ref="A2:D2"/>
    <mergeCell ref="E2:I2"/>
    <mergeCell ref="A3:D3"/>
    <mergeCell ref="A4:D4"/>
  </mergeCells>
  <conditionalFormatting sqref="H15:H65">
    <cfRule type="cellIs" dxfId="3" priority="2" stopIfTrue="1" operator="equal">
      <formula>"F"</formula>
    </cfRule>
  </conditionalFormatting>
  <conditionalFormatting sqref="G15:G65">
    <cfRule type="expression" dxfId="1" priority="1" stopIfTrue="1">
      <formula>MAX(#REF!)&lt;4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05ĐH_CTN1</vt:lpstr>
      <vt:lpstr>05ĐH_CTN2</vt:lpstr>
      <vt:lpstr>05ĐH_QLDD1</vt:lpstr>
      <vt:lpstr>05ĐH_QLDD2</vt:lpstr>
      <vt:lpstr>05ĐH_QLDD3</vt:lpstr>
      <vt:lpstr>'05ĐH_CTN1'!Print_Titles</vt:lpstr>
      <vt:lpstr>'05ĐH_CTN2'!Print_Titles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2017-01-06T01:26:42Z</dcterms:modified>
</cp:coreProperties>
</file>