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4" activeTab="4"/>
  </bookViews>
  <sheets>
    <sheet name="05ĐH_QLTN1" sheetId="1" r:id="rId1"/>
    <sheet name="05ĐH_QLTN2" sheetId="2" r:id="rId2"/>
    <sheet name="05ĐH_QLTN3" sheetId="3" r:id="rId3"/>
    <sheet name="05ĐH_QLTN4" sheetId="4" r:id="rId4"/>
    <sheet name="05ĐH_ĐC" sheetId="13" r:id="rId5"/>
  </sheets>
  <calcPr calcId="144525"/>
</workbook>
</file>

<file path=xl/calcChain.xml><?xml version="1.0" encoding="utf-8"?>
<calcChain xmlns="http://schemas.openxmlformats.org/spreadsheetml/2006/main">
  <c r="E79" i="13" l="1"/>
  <c r="A75" i="13"/>
  <c r="G73" i="13"/>
  <c r="H73" i="13" s="1"/>
  <c r="G72" i="13"/>
  <c r="H72" i="13" s="1"/>
  <c r="G71" i="13"/>
  <c r="H71" i="13" s="1"/>
  <c r="G70" i="13"/>
  <c r="H70" i="13" s="1"/>
  <c r="G69" i="13"/>
  <c r="H69" i="13" s="1"/>
  <c r="G68" i="13"/>
  <c r="H68" i="13" s="1"/>
  <c r="G67" i="13"/>
  <c r="H67" i="13" s="1"/>
  <c r="G66" i="13"/>
  <c r="H66" i="13" s="1"/>
  <c r="G65" i="13"/>
  <c r="H65" i="13" s="1"/>
  <c r="G64" i="13"/>
  <c r="H64" i="13" s="1"/>
  <c r="G63" i="13"/>
  <c r="H63" i="13" s="1"/>
  <c r="G62" i="13"/>
  <c r="H62" i="13" s="1"/>
  <c r="G61" i="13"/>
  <c r="H61" i="13" s="1"/>
  <c r="G60" i="13"/>
  <c r="H60" i="13" s="1"/>
  <c r="G59" i="13"/>
  <c r="H59" i="13" s="1"/>
  <c r="G58" i="13"/>
  <c r="H58" i="13" s="1"/>
  <c r="G57" i="13"/>
  <c r="H57" i="13" s="1"/>
  <c r="G56" i="13"/>
  <c r="H56" i="13" s="1"/>
  <c r="G55" i="13"/>
  <c r="H55" i="13" s="1"/>
  <c r="G54" i="13"/>
  <c r="H54" i="13" s="1"/>
  <c r="G53" i="13"/>
  <c r="H53" i="13" s="1"/>
  <c r="G52" i="13"/>
  <c r="H52" i="13" s="1"/>
  <c r="G51" i="13"/>
  <c r="H51" i="13" s="1"/>
  <c r="G50" i="13"/>
  <c r="H50" i="13" s="1"/>
  <c r="G49" i="13"/>
  <c r="H49" i="13" s="1"/>
  <c r="G48" i="13"/>
  <c r="H48" i="13" s="1"/>
  <c r="G47" i="13"/>
  <c r="H47" i="13" s="1"/>
  <c r="G46" i="13"/>
  <c r="H46" i="13" s="1"/>
  <c r="G45" i="13"/>
  <c r="H45" i="13" s="1"/>
  <c r="G44" i="13"/>
  <c r="H44" i="13" s="1"/>
  <c r="G43" i="13"/>
  <c r="H43" i="13" s="1"/>
  <c r="G42" i="13"/>
  <c r="H42" i="13" s="1"/>
  <c r="G41" i="13"/>
  <c r="H41" i="13" s="1"/>
  <c r="G40" i="13"/>
  <c r="H40" i="13" s="1"/>
  <c r="G39" i="13"/>
  <c r="H39" i="13" s="1"/>
  <c r="G38" i="13"/>
  <c r="H38" i="13" s="1"/>
  <c r="G37" i="13"/>
  <c r="H37" i="13" s="1"/>
  <c r="G36" i="13"/>
  <c r="H36" i="13" s="1"/>
  <c r="G35" i="13"/>
  <c r="H35" i="13" s="1"/>
  <c r="G34" i="13"/>
  <c r="H34" i="13" s="1"/>
  <c r="G33" i="13"/>
  <c r="H33" i="13" s="1"/>
  <c r="G32" i="13"/>
  <c r="H32" i="13" s="1"/>
  <c r="G31" i="13"/>
  <c r="H31" i="13" s="1"/>
  <c r="G30" i="13"/>
  <c r="H30" i="13" s="1"/>
  <c r="G29" i="13"/>
  <c r="H29" i="13" s="1"/>
  <c r="G28" i="13"/>
  <c r="H28" i="13" s="1"/>
  <c r="G27" i="13"/>
  <c r="H27" i="13" s="1"/>
  <c r="G26" i="13"/>
  <c r="H26" i="13" s="1"/>
  <c r="G25" i="13"/>
  <c r="H25" i="13" s="1"/>
  <c r="G24" i="13"/>
  <c r="H24" i="13" s="1"/>
  <c r="G23" i="13"/>
  <c r="H23" i="13" s="1"/>
  <c r="G22" i="13"/>
  <c r="H22" i="13" s="1"/>
  <c r="G21" i="13"/>
  <c r="H21" i="13" s="1"/>
  <c r="G20" i="13"/>
  <c r="H20" i="13" s="1"/>
  <c r="G19" i="13"/>
  <c r="H19" i="13" s="1"/>
  <c r="G18" i="13"/>
  <c r="H18" i="13" s="1"/>
  <c r="G17" i="13"/>
  <c r="H17" i="13" s="1"/>
  <c r="G16" i="13"/>
  <c r="H16" i="13" s="1"/>
  <c r="G15" i="13"/>
  <c r="D77" i="13" l="1"/>
  <c r="D76" i="13"/>
  <c r="H15" i="13"/>
  <c r="D75" i="13" s="1"/>
  <c r="G15" i="1"/>
  <c r="E77" i="13" l="1"/>
  <c r="E76" i="13"/>
  <c r="E67" i="4"/>
  <c r="A63" i="4"/>
  <c r="G61" i="4"/>
  <c r="H61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D65" i="4" s="1"/>
  <c r="E67" i="3"/>
  <c r="A63" i="3"/>
  <c r="G61" i="3"/>
  <c r="H61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D65" i="3" s="1"/>
  <c r="E78" i="2"/>
  <c r="A74" i="2"/>
  <c r="G72" i="2"/>
  <c r="H72" i="2" s="1"/>
  <c r="G71" i="2"/>
  <c r="H71" i="2" s="1"/>
  <c r="G70" i="2"/>
  <c r="H70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8" i="2"/>
  <c r="H58" i="2" s="1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D76" i="2" s="1"/>
  <c r="E78" i="1"/>
  <c r="A74" i="1"/>
  <c r="G72" i="1"/>
  <c r="H72" i="1" s="1"/>
  <c r="G71" i="1"/>
  <c r="H71" i="1" s="1"/>
  <c r="G70" i="1"/>
  <c r="H70" i="1" s="1"/>
  <c r="G69" i="1"/>
  <c r="H69" i="1" s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D75" i="1"/>
  <c r="H15" i="4" l="1"/>
  <c r="D63" i="4" s="1"/>
  <c r="E65" i="4" s="1"/>
  <c r="D64" i="4"/>
  <c r="E64" i="4" s="1"/>
  <c r="H15" i="3"/>
  <c r="D63" i="3" s="1"/>
  <c r="E65" i="3" s="1"/>
  <c r="D64" i="3"/>
  <c r="E64" i="3" s="1"/>
  <c r="D75" i="2"/>
  <c r="E75" i="2" s="1"/>
  <c r="H15" i="2"/>
  <c r="D74" i="2" s="1"/>
  <c r="E76" i="2" s="1"/>
  <c r="D76" i="1"/>
  <c r="E76" i="1" s="1"/>
  <c r="H15" i="1"/>
  <c r="D74" i="1" s="1"/>
  <c r="E75" i="1" s="1"/>
</calcChain>
</file>

<file path=xl/sharedStrings.xml><?xml version="1.0" encoding="utf-8"?>
<sst xmlns="http://schemas.openxmlformats.org/spreadsheetml/2006/main" count="812" uniqueCount="586">
  <si>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</si>
  <si>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</si>
  <si>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</si>
  <si>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</si>
  <si>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</si>
  <si>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KHOA LÝ LUẬN CHÍNH TRỊ 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</si>
  <si>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</si>
  <si>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</si>
  <si>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</si>
  <si>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</si>
  <si>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</si>
  <si>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</si>
  <si>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</si>
  <si>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</si>
  <si>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</si>
  <si>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</si>
  <si>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</si>
  <si>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</si>
  <si>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</si>
  <si>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</si>
  <si>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</si>
  <si>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</si>
  <si>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</si>
  <si>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</si>
  <si>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</si>
  <si>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05ĐH_QLTN1</t>
  </si>
  <si>
    <t>0550120001</t>
  </si>
  <si>
    <t>Nguyễn Văn Hoàng</t>
  </si>
  <si>
    <t>An</t>
  </si>
  <si>
    <t>0550120003</t>
  </si>
  <si>
    <t>Hứa Trọng Hiếu</t>
  </si>
  <si>
    <t>Anh</t>
  </si>
  <si>
    <t>0550120002</t>
  </si>
  <si>
    <t>Nguyễn Xuân</t>
  </si>
  <si>
    <t>Ân</t>
  </si>
  <si>
    <t>0550120004</t>
  </si>
  <si>
    <t>Trần Thị</t>
  </si>
  <si>
    <t>Bông</t>
  </si>
  <si>
    <t>0550120005</t>
  </si>
  <si>
    <t>Lê Thị Hồng</t>
  </si>
  <si>
    <t>Cẩm</t>
  </si>
  <si>
    <t>0550120006</t>
  </si>
  <si>
    <t>Phan Công</t>
  </si>
  <si>
    <t>Chánh</t>
  </si>
  <si>
    <t>0550120007</t>
  </si>
  <si>
    <t>Chung Quốc</t>
  </si>
  <si>
    <t>Công</t>
  </si>
  <si>
    <t>0550120008</t>
  </si>
  <si>
    <t>Trần Quốc</t>
  </si>
  <si>
    <t>Dũng</t>
  </si>
  <si>
    <t>0550120009</t>
  </si>
  <si>
    <t>Võ Huỳnh Thùy</t>
  </si>
  <si>
    <t>Dương</t>
  </si>
  <si>
    <t>0550120010</t>
  </si>
  <si>
    <t>Trần Thị Hồng</t>
  </si>
  <si>
    <t>Đào</t>
  </si>
  <si>
    <t>0550120011</t>
  </si>
  <si>
    <t>Lê Châu Tấn</t>
  </si>
  <si>
    <t>Đạt</t>
  </si>
  <si>
    <t>0550120013</t>
  </si>
  <si>
    <t>Lê Công</t>
  </si>
  <si>
    <t>Hậu</t>
  </si>
  <si>
    <t>0550120012</t>
  </si>
  <si>
    <t>Lưu Ngọc</t>
  </si>
  <si>
    <t>0550120014</t>
  </si>
  <si>
    <t>Trương Thị Thu</t>
  </si>
  <si>
    <t>Hiền</t>
  </si>
  <si>
    <t>0550120018</t>
  </si>
  <si>
    <t>Trần Lê Trường</t>
  </si>
  <si>
    <t>Huy</t>
  </si>
  <si>
    <t>0550120016</t>
  </si>
  <si>
    <t>Nguyễn Thị Cẩm</t>
  </si>
  <si>
    <t>Hường</t>
  </si>
  <si>
    <t>0550120017</t>
  </si>
  <si>
    <t>Nguyễn Phú</t>
  </si>
  <si>
    <t>Hữu</t>
  </si>
  <si>
    <t>0550120019</t>
  </si>
  <si>
    <t>Nguyễn Quang</t>
  </si>
  <si>
    <t>Khải</t>
  </si>
  <si>
    <t>0550120020</t>
  </si>
  <si>
    <t>Trần Lê Vân</t>
  </si>
  <si>
    <t>Khanh</t>
  </si>
  <si>
    <t>0550120021</t>
  </si>
  <si>
    <t>Nguyễn Thị Như</t>
  </si>
  <si>
    <t>Khoa</t>
  </si>
  <si>
    <t>0550120022</t>
  </si>
  <si>
    <t>Trần Anh</t>
  </si>
  <si>
    <t>0550120023</t>
  </si>
  <si>
    <t>Hoàng Khánh</t>
  </si>
  <si>
    <t>Linh</t>
  </si>
  <si>
    <t>0550120024</t>
  </si>
  <si>
    <t>Nguyễn Thị Mỹ</t>
  </si>
  <si>
    <t>0550120025</t>
  </si>
  <si>
    <t>Dương Thị Huỳnh</t>
  </si>
  <si>
    <t>Mai</t>
  </si>
  <si>
    <t>0550120026</t>
  </si>
  <si>
    <t>Hồ Thị</t>
  </si>
  <si>
    <t>Mận</t>
  </si>
  <si>
    <t>0550120027</t>
  </si>
  <si>
    <t>Nguyễn Thiện</t>
  </si>
  <si>
    <t>Minh</t>
  </si>
  <si>
    <t>0550120028</t>
  </si>
  <si>
    <t>Trịnh Đình</t>
  </si>
  <si>
    <t>Nam</t>
  </si>
  <si>
    <t>0550120029</t>
  </si>
  <si>
    <t>Phạm Thiên</t>
  </si>
  <si>
    <t>Nga</t>
  </si>
  <si>
    <t>0550120030</t>
  </si>
  <si>
    <t>Lê Thị</t>
  </si>
  <si>
    <t>Như</t>
  </si>
  <si>
    <t>0550120031</t>
  </si>
  <si>
    <t>Lê Đình</t>
  </si>
  <si>
    <t>Phúc</t>
  </si>
  <si>
    <t>0550120032</t>
  </si>
  <si>
    <t>Đỗ Quốc</t>
  </si>
  <si>
    <t>Quý</t>
  </si>
  <si>
    <t>0550120033</t>
  </si>
  <si>
    <t>Huỳnh Lê Trung</t>
  </si>
  <si>
    <t>Sang</t>
  </si>
  <si>
    <t>0550120034</t>
  </si>
  <si>
    <t>Bao Phước</t>
  </si>
  <si>
    <t>Thành</t>
  </si>
  <si>
    <t>0550120035</t>
  </si>
  <si>
    <t>Lê Thị Thu</t>
  </si>
  <si>
    <t>Thảo</t>
  </si>
  <si>
    <t>0550120036</t>
  </si>
  <si>
    <t>Nguyễn Hoàng</t>
  </si>
  <si>
    <t>Thịnh</t>
  </si>
  <si>
    <t>0550120037</t>
  </si>
  <si>
    <t>Lê Thị Cẩm</t>
  </si>
  <si>
    <t>Thơ</t>
  </si>
  <si>
    <t>0550120038</t>
  </si>
  <si>
    <t>Đoàn Thị Lệ</t>
  </si>
  <si>
    <t>Thu</t>
  </si>
  <si>
    <t>0550120039</t>
  </si>
  <si>
    <t>Nguyễn Thị Minh</t>
  </si>
  <si>
    <t>Thư</t>
  </si>
  <si>
    <t>0550120040</t>
  </si>
  <si>
    <t>Trần Minh</t>
  </si>
  <si>
    <t>Tiến</t>
  </si>
  <si>
    <t>0550120043</t>
  </si>
  <si>
    <t>Lành Thị Huyền</t>
  </si>
  <si>
    <t>Trang</t>
  </si>
  <si>
    <t>0550120042</t>
  </si>
  <si>
    <t>Nguyễn Thị Ngọc</t>
  </si>
  <si>
    <t>Trâm</t>
  </si>
  <si>
    <t>0550120041</t>
  </si>
  <si>
    <t>Vũ Hoàng Ngọc</t>
  </si>
  <si>
    <t>0550120044</t>
  </si>
  <si>
    <t>Phạm Thị</t>
  </si>
  <si>
    <t>Vóc</t>
  </si>
  <si>
    <t>0550120046</t>
  </si>
  <si>
    <t>Đoàn Song</t>
  </si>
  <si>
    <t>0550120047</t>
  </si>
  <si>
    <t>Cao Thuận</t>
  </si>
  <si>
    <t>0550120049</t>
  </si>
  <si>
    <t>Nguyễn Thị Thanh</t>
  </si>
  <si>
    <t>Dung</t>
  </si>
  <si>
    <t>0550120050</t>
  </si>
  <si>
    <t>Nguyễn Hoàng Thái</t>
  </si>
  <si>
    <t>0550120051</t>
  </si>
  <si>
    <t>Lê Hải</t>
  </si>
  <si>
    <t>Đăng</t>
  </si>
  <si>
    <t>0550120052</t>
  </si>
  <si>
    <t>Bùi Thị Phan</t>
  </si>
  <si>
    <t>Hà</t>
  </si>
  <si>
    <t>0550120053</t>
  </si>
  <si>
    <t>Võ Thị Mỹ</t>
  </si>
  <si>
    <t>Hão</t>
  </si>
  <si>
    <t>0550120054</t>
  </si>
  <si>
    <t>Nguyễn Thị Thu</t>
  </si>
  <si>
    <t>0550120055</t>
  </si>
  <si>
    <t>Hà Minh</t>
  </si>
  <si>
    <t>Hiếu</t>
  </si>
  <si>
    <t>0550120056</t>
  </si>
  <si>
    <t>Lài</t>
  </si>
  <si>
    <t>0550120057</t>
  </si>
  <si>
    <t>Trần Thị Mỹ</t>
  </si>
  <si>
    <t>0550120060</t>
  </si>
  <si>
    <t>Long</t>
  </si>
  <si>
    <t>0550120059</t>
  </si>
  <si>
    <t>Huỳnh Chí</t>
  </si>
  <si>
    <t>Lộc</t>
  </si>
  <si>
    <t>0550120061</t>
  </si>
  <si>
    <t>Trần Đức</t>
  </si>
  <si>
    <t>Lương</t>
  </si>
  <si>
    <t>0550120062</t>
  </si>
  <si>
    <t>Nguyễn Thị</t>
  </si>
  <si>
    <t>Lựu</t>
  </si>
  <si>
    <t>0550120063</t>
  </si>
  <si>
    <t>Trương Thị Hồng</t>
  </si>
  <si>
    <t>0550120065</t>
  </si>
  <si>
    <t>Lã Đức</t>
  </si>
  <si>
    <t>0550120066</t>
  </si>
  <si>
    <t>Phạm Hà Ngọc</t>
  </si>
  <si>
    <t>Mỹ</t>
  </si>
  <si>
    <t>0550120067</t>
  </si>
  <si>
    <t>Nguyễn Thị Hoài</t>
  </si>
  <si>
    <t>0550120068</t>
  </si>
  <si>
    <t>Nguyễn Thị Huyền</t>
  </si>
  <si>
    <t>Ngân</t>
  </si>
  <si>
    <t>0550120069</t>
  </si>
  <si>
    <t>Nghi</t>
  </si>
  <si>
    <t>0550120070</t>
  </si>
  <si>
    <t>Nguyễn Thị Hồng</t>
  </si>
  <si>
    <t>Ngọc</t>
  </si>
  <si>
    <t>0550120071</t>
  </si>
  <si>
    <t>Võ Thái</t>
  </si>
  <si>
    <t>Nguyên</t>
  </si>
  <si>
    <t>0550120072</t>
  </si>
  <si>
    <t>Hồ Nguyễn Thanh</t>
  </si>
  <si>
    <t>Nhàn</t>
  </si>
  <si>
    <t>0550120073</t>
  </si>
  <si>
    <t>Nguyễn Minh</t>
  </si>
  <si>
    <t>Nhật</t>
  </si>
  <si>
    <t>0550120077</t>
  </si>
  <si>
    <t>Phạm Hoàng Hồng</t>
  </si>
  <si>
    <t>Nhung</t>
  </si>
  <si>
    <t>0550120076</t>
  </si>
  <si>
    <t>Nguyễn Thị Hà</t>
  </si>
  <si>
    <t>0550120078</t>
  </si>
  <si>
    <t>Ngô Đình</t>
  </si>
  <si>
    <t>Phát</t>
  </si>
  <si>
    <t>0550120079</t>
  </si>
  <si>
    <t>Bùi Thị Hạnh</t>
  </si>
  <si>
    <t>Phú</t>
  </si>
  <si>
    <t>0550120080</t>
  </si>
  <si>
    <t>0550120081</t>
  </si>
  <si>
    <t>Phụng</t>
  </si>
  <si>
    <t>0550120082</t>
  </si>
  <si>
    <t>Lưu Thị Minh</t>
  </si>
  <si>
    <t>Phương</t>
  </si>
  <si>
    <t>0550120083</t>
  </si>
  <si>
    <t>Tống Hoàng</t>
  </si>
  <si>
    <t>Quân</t>
  </si>
  <si>
    <t>0550120085</t>
  </si>
  <si>
    <t>Lê Tâm</t>
  </si>
  <si>
    <t>0550120086</t>
  </si>
  <si>
    <t>Ngô Phương</t>
  </si>
  <si>
    <t>0550120087</t>
  </si>
  <si>
    <t>Trần Huệ</t>
  </si>
  <si>
    <t>0550120088</t>
  </si>
  <si>
    <t>Lê Hòa</t>
  </si>
  <si>
    <t>Thiện</t>
  </si>
  <si>
    <t>0550120089</t>
  </si>
  <si>
    <t>Nguyễn Thanh</t>
  </si>
  <si>
    <t>Trà</t>
  </si>
  <si>
    <t>0550120090</t>
  </si>
  <si>
    <t>Vi</t>
  </si>
  <si>
    <t>05ĐH_QLTN2</t>
  </si>
  <si>
    <t>0550120091</t>
  </si>
  <si>
    <t>Trần Thị Thúy</t>
  </si>
  <si>
    <t>0550120092</t>
  </si>
  <si>
    <t>Nguyễn Trâm</t>
  </si>
  <si>
    <t>0550120093</t>
  </si>
  <si>
    <t>Bằng</t>
  </si>
  <si>
    <t>0550120094</t>
  </si>
  <si>
    <t>Nguyễn Vũ Bảo</t>
  </si>
  <si>
    <t>Châu</t>
  </si>
  <si>
    <t>0550120095</t>
  </si>
  <si>
    <t>Nìm Quốc</t>
  </si>
  <si>
    <t>0550120096</t>
  </si>
  <si>
    <t>Nguyễn Thị Bé</t>
  </si>
  <si>
    <t>Duyên</t>
  </si>
  <si>
    <t>0550120097</t>
  </si>
  <si>
    <t>Lê Tấn</t>
  </si>
  <si>
    <t>0550120098</t>
  </si>
  <si>
    <t>Nguyễn Thái Như</t>
  </si>
  <si>
    <t>0550120099</t>
  </si>
  <si>
    <t>Trần Nguyễn Hiếu</t>
  </si>
  <si>
    <t>0550120100</t>
  </si>
  <si>
    <t>Hoài</t>
  </si>
  <si>
    <t>0550120101</t>
  </si>
  <si>
    <t>Cao Đình</t>
  </si>
  <si>
    <t>Huấn</t>
  </si>
  <si>
    <t>0550120102</t>
  </si>
  <si>
    <t>Huệ</t>
  </si>
  <si>
    <t>0550120103</t>
  </si>
  <si>
    <t>Mao Mỹ</t>
  </si>
  <si>
    <t>Hương</t>
  </si>
  <si>
    <t>0550120104</t>
  </si>
  <si>
    <t>Trần Thị Phương</t>
  </si>
  <si>
    <t>0550120105</t>
  </si>
  <si>
    <t>0550120106</t>
  </si>
  <si>
    <t>Nguyễn Thị Tuyết</t>
  </si>
  <si>
    <t>0550120107</t>
  </si>
  <si>
    <t>Nguyễn Ngọc</t>
  </si>
  <si>
    <t>Nhân</t>
  </si>
  <si>
    <t>0550120108</t>
  </si>
  <si>
    <t>Phạm Thị Yến</t>
  </si>
  <si>
    <t>Nhi</t>
  </si>
  <si>
    <t>0550120110</t>
  </si>
  <si>
    <t>0550120111</t>
  </si>
  <si>
    <t>Trần Nguyễn Hoàng</t>
  </si>
  <si>
    <t>0550120112</t>
  </si>
  <si>
    <t>Trần Thị Bảo</t>
  </si>
  <si>
    <t>Quyên</t>
  </si>
  <si>
    <t>0550120113</t>
  </si>
  <si>
    <t>Võ Văn</t>
  </si>
  <si>
    <t>0550120114</t>
  </si>
  <si>
    <t>Ngô Thị Thảo</t>
  </si>
  <si>
    <t>Sương</t>
  </si>
  <si>
    <t>0550120115</t>
  </si>
  <si>
    <t>Phạm Duy</t>
  </si>
  <si>
    <t>Tài</t>
  </si>
  <si>
    <t>0550120118</t>
  </si>
  <si>
    <t>Hà Thanh</t>
  </si>
  <si>
    <t>Thanh</t>
  </si>
  <si>
    <t>0550120120</t>
  </si>
  <si>
    <t>Thái Thị Thanh</t>
  </si>
  <si>
    <t>0550120117</t>
  </si>
  <si>
    <t>Nguyễn Hữu</t>
  </si>
  <si>
    <t>Thắng</t>
  </si>
  <si>
    <t>0550120122</t>
  </si>
  <si>
    <t>Đỗ Nhật</t>
  </si>
  <si>
    <t>Thủ</t>
  </si>
  <si>
    <t>0550120124</t>
  </si>
  <si>
    <t>Nguyễn Thu</t>
  </si>
  <si>
    <t>Thủy</t>
  </si>
  <si>
    <t>0550120123</t>
  </si>
  <si>
    <t>0550120125</t>
  </si>
  <si>
    <t>Ngô Thị Cẩm</t>
  </si>
  <si>
    <t>Tiên</t>
  </si>
  <si>
    <t>0550120126</t>
  </si>
  <si>
    <t>Trương Thị Trần</t>
  </si>
  <si>
    <t>Tình</t>
  </si>
  <si>
    <t>0550120127</t>
  </si>
  <si>
    <t>Nguyễn Công</t>
  </si>
  <si>
    <t>Toại</t>
  </si>
  <si>
    <t>0550120128</t>
  </si>
  <si>
    <t>Nguyễn Quốc</t>
  </si>
  <si>
    <t>Toàn</t>
  </si>
  <si>
    <t>0550120129</t>
  </si>
  <si>
    <t>Lê Thị Thanh</t>
  </si>
  <si>
    <t>0550120130</t>
  </si>
  <si>
    <t>0550120131</t>
  </si>
  <si>
    <t>Trương Trần Ngọc Mỹ</t>
  </si>
  <si>
    <t>0550120132</t>
  </si>
  <si>
    <t>Trần Khánh</t>
  </si>
  <si>
    <t>Tuấn</t>
  </si>
  <si>
    <t>0550120133</t>
  </si>
  <si>
    <t>Uyên</t>
  </si>
  <si>
    <t>0550120134</t>
  </si>
  <si>
    <t>Nguyễn Thị Thùy</t>
  </si>
  <si>
    <t>Vân</t>
  </si>
  <si>
    <t>0550120135</t>
  </si>
  <si>
    <t>Hồ Thị Thanh</t>
  </si>
  <si>
    <t>Yên</t>
  </si>
  <si>
    <t>0550120136</t>
  </si>
  <si>
    <t>Phạm Ngọc</t>
  </si>
  <si>
    <t>Yến</t>
  </si>
  <si>
    <t>05ĐH_QLTN3</t>
  </si>
  <si>
    <t>0550120137</t>
  </si>
  <si>
    <t>Trần Phương</t>
  </si>
  <si>
    <t>0550120138</t>
  </si>
  <si>
    <t xml:space="preserve">Nguyễn Thị Minh </t>
  </si>
  <si>
    <t>Ánh</t>
  </si>
  <si>
    <t>0550120139</t>
  </si>
  <si>
    <t>Can</t>
  </si>
  <si>
    <t>0550120140</t>
  </si>
  <si>
    <t xml:space="preserve">Phan Ngọc </t>
  </si>
  <si>
    <t>Châm</t>
  </si>
  <si>
    <t>0550120141</t>
  </si>
  <si>
    <t>Cơ</t>
  </si>
  <si>
    <t>0550120142</t>
  </si>
  <si>
    <t>Phạm Trường</t>
  </si>
  <si>
    <t>Giang</t>
  </si>
  <si>
    <t>0550120143</t>
  </si>
  <si>
    <t>Đinh Thị Thu</t>
  </si>
  <si>
    <t>0550120144</t>
  </si>
  <si>
    <t xml:space="preserve">Nguyễn Thanh </t>
  </si>
  <si>
    <t>Hải</t>
  </si>
  <si>
    <t>0550120145</t>
  </si>
  <si>
    <t>Trịnh Thúy</t>
  </si>
  <si>
    <t>Hằng</t>
  </si>
  <si>
    <t>0550120146</t>
  </si>
  <si>
    <t xml:space="preserve">Nguyễn Thị </t>
  </si>
  <si>
    <t>0550120147</t>
  </si>
  <si>
    <t>Hoa</t>
  </si>
  <si>
    <t>0550120148</t>
  </si>
  <si>
    <t>0550120149</t>
  </si>
  <si>
    <t>0550120150</t>
  </si>
  <si>
    <t>Đỗ Hoàng</t>
  </si>
  <si>
    <t>Khang</t>
  </si>
  <si>
    <t>0550120151</t>
  </si>
  <si>
    <t>0550120152</t>
  </si>
  <si>
    <t>Nguyễn Hồng</t>
  </si>
  <si>
    <t>Lời</t>
  </si>
  <si>
    <t>0550120153</t>
  </si>
  <si>
    <t xml:space="preserve">Lưu Hoài </t>
  </si>
  <si>
    <t>My</t>
  </si>
  <si>
    <t>0550120154</t>
  </si>
  <si>
    <t>Nguyễn Túy Phương</t>
  </si>
  <si>
    <t>0550120157</t>
  </si>
  <si>
    <t>Đoàn Đặng Thanh</t>
  </si>
  <si>
    <t>0550120155</t>
  </si>
  <si>
    <t xml:space="preserve">Nguyễn Thị Kim </t>
  </si>
  <si>
    <t>0550120156</t>
  </si>
  <si>
    <t>0550120158</t>
  </si>
  <si>
    <t>Nguyễn Thị Kim</t>
  </si>
  <si>
    <t>0550120159</t>
  </si>
  <si>
    <t>Chương Đặng Phúc</t>
  </si>
  <si>
    <t>0550120160</t>
  </si>
  <si>
    <t>Nguyễn Thành</t>
  </si>
  <si>
    <t>0550120161</t>
  </si>
  <si>
    <t xml:space="preserve">Nguyễn Lan </t>
  </si>
  <si>
    <t>0550120162</t>
  </si>
  <si>
    <t xml:space="preserve">Trần Nhật </t>
  </si>
  <si>
    <t>Quang</t>
  </si>
  <si>
    <t>0550120163</t>
  </si>
  <si>
    <t>Lê Hoàng</t>
  </si>
  <si>
    <t>Sáng</t>
  </si>
  <si>
    <t>0550120164</t>
  </si>
  <si>
    <t>Trần Thị Thanh</t>
  </si>
  <si>
    <t>Tâm</t>
  </si>
  <si>
    <t>0550120165</t>
  </si>
  <si>
    <t>Võ Viết</t>
  </si>
  <si>
    <t>0550120166</t>
  </si>
  <si>
    <t>Trần Thị Thu</t>
  </si>
  <si>
    <t>0550120168</t>
  </si>
  <si>
    <t>Đỗ Hữu</t>
  </si>
  <si>
    <t>Trí</t>
  </si>
  <si>
    <t>0550120169</t>
  </si>
  <si>
    <t>0550120170</t>
  </si>
  <si>
    <t>Đặng Hoài</t>
  </si>
  <si>
    <t>Trọng</t>
  </si>
  <si>
    <t>0550120171</t>
  </si>
  <si>
    <t>Mạch Đặng Phương</t>
  </si>
  <si>
    <t>Trúc</t>
  </si>
  <si>
    <t>0550120172</t>
  </si>
  <si>
    <t>Bùi Anh</t>
  </si>
  <si>
    <t>0550120173</t>
  </si>
  <si>
    <t>Đỗ Thanh</t>
  </si>
  <si>
    <t>0550120174</t>
  </si>
  <si>
    <t xml:space="preserve">Đặng Hữu </t>
  </si>
  <si>
    <t>Tùng</t>
  </si>
  <si>
    <t>0550120175</t>
  </si>
  <si>
    <t>0550120177</t>
  </si>
  <si>
    <t>Tuyền</t>
  </si>
  <si>
    <t>0550120178</t>
  </si>
  <si>
    <t>Cao Thị Ánh</t>
  </si>
  <si>
    <t>Tuyết</t>
  </si>
  <si>
    <t>0550120179</t>
  </si>
  <si>
    <t>Trần Trần Kim</t>
  </si>
  <si>
    <t>0550120180</t>
  </si>
  <si>
    <t>0550120181</t>
  </si>
  <si>
    <t>Trương Hồng</t>
  </si>
  <si>
    <t>Xuân</t>
  </si>
  <si>
    <t>05ĐH_QLTN4</t>
  </si>
  <si>
    <t>Ngô Thị</t>
  </si>
  <si>
    <t>Hân</t>
  </si>
  <si>
    <t>Lâm</t>
  </si>
  <si>
    <t>Loan</t>
  </si>
  <si>
    <t>Lê Văn</t>
  </si>
  <si>
    <t>Thi</t>
  </si>
  <si>
    <t>Thúy</t>
  </si>
  <si>
    <t>Trân</t>
  </si>
  <si>
    <t>Nguyễn Đăng</t>
  </si>
  <si>
    <t>Phong</t>
  </si>
  <si>
    <t>Hạnh</t>
  </si>
  <si>
    <t>Huyền</t>
  </si>
  <si>
    <t>Văn</t>
  </si>
  <si>
    <t>Lê Minh</t>
  </si>
  <si>
    <t>Bảo</t>
  </si>
  <si>
    <t>Nguyễn Kim</t>
  </si>
  <si>
    <t>Dương Gia</t>
  </si>
  <si>
    <t>Tấn</t>
  </si>
  <si>
    <t>Phan Thanh</t>
  </si>
  <si>
    <t>0550100001</t>
  </si>
  <si>
    <t>0550100002</t>
  </si>
  <si>
    <t>Phan Tam</t>
  </si>
  <si>
    <t>0550100003</t>
  </si>
  <si>
    <t>Đặng Nguyễn Hà</t>
  </si>
  <si>
    <t>0550100004</t>
  </si>
  <si>
    <t>Cao</t>
  </si>
  <si>
    <t>0550100005</t>
  </si>
  <si>
    <t>Trần Huỳnh Phương</t>
  </si>
  <si>
    <t>Du</t>
  </si>
  <si>
    <t>0550100006</t>
  </si>
  <si>
    <t>Duy</t>
  </si>
  <si>
    <t>0550100007</t>
  </si>
  <si>
    <t>Lê Thị Thảo</t>
  </si>
  <si>
    <t>0550100008</t>
  </si>
  <si>
    <t>Lý Tùng</t>
  </si>
  <si>
    <t>0550100010</t>
  </si>
  <si>
    <t>Nguyễn Thị Châu</t>
  </si>
  <si>
    <t>0550100011</t>
  </si>
  <si>
    <t>0550100016</t>
  </si>
  <si>
    <t>Đào Kim</t>
  </si>
  <si>
    <t>0550100015</t>
  </si>
  <si>
    <t>0550100012</t>
  </si>
  <si>
    <t>Lê Nguyễn Thanh</t>
  </si>
  <si>
    <t>0550100013</t>
  </si>
  <si>
    <t>Phùng Ngọc</t>
  </si>
  <si>
    <t>0550100017</t>
  </si>
  <si>
    <t>Trương Tấn</t>
  </si>
  <si>
    <t>0550100018</t>
  </si>
  <si>
    <t>0550100020</t>
  </si>
  <si>
    <t>0550100023</t>
  </si>
  <si>
    <t>Hình Hoàng</t>
  </si>
  <si>
    <t>0550100024</t>
  </si>
  <si>
    <t>Phạm Thị Ngọc</t>
  </si>
  <si>
    <t>0550100025</t>
  </si>
  <si>
    <t>Đặng Thị Tiết</t>
  </si>
  <si>
    <t>Kha</t>
  </si>
  <si>
    <t>0550100026</t>
  </si>
  <si>
    <t>0550100027</t>
  </si>
  <si>
    <t>Châu Hạ</t>
  </si>
  <si>
    <t>Lam</t>
  </si>
  <si>
    <t>0550100028</t>
  </si>
  <si>
    <t>Trần Nguyễn Vũ</t>
  </si>
  <si>
    <t>0550100029</t>
  </si>
  <si>
    <t>Lệ</t>
  </si>
  <si>
    <t>0550100030</t>
  </si>
  <si>
    <t>Mai Thị Khánh</t>
  </si>
  <si>
    <t>0550100031</t>
  </si>
  <si>
    <t>Lê Hữu Trọng</t>
  </si>
  <si>
    <t>Lợi</t>
  </si>
  <si>
    <t>0550100033</t>
  </si>
  <si>
    <t>Trần Thiên</t>
  </si>
  <si>
    <t>Lý</t>
  </si>
  <si>
    <t>0550100034</t>
  </si>
  <si>
    <t>0550100035</t>
  </si>
  <si>
    <t>Tăng Bảo</t>
  </si>
  <si>
    <t>0550100036</t>
  </si>
  <si>
    <t>0550100037</t>
  </si>
  <si>
    <t>0550100038</t>
  </si>
  <si>
    <t>0550100039</t>
  </si>
  <si>
    <t>Châu Quỳnh</t>
  </si>
  <si>
    <t>0550100040</t>
  </si>
  <si>
    <t>Lê Hùng</t>
  </si>
  <si>
    <t>0550100041</t>
  </si>
  <si>
    <t>Bùi Thị Kim</t>
  </si>
  <si>
    <t>0550100042</t>
  </si>
  <si>
    <t>0550100044</t>
  </si>
  <si>
    <t>0550100045</t>
  </si>
  <si>
    <t>0550100046</t>
  </si>
  <si>
    <t>Ngô Thành</t>
  </si>
  <si>
    <t>Sự</t>
  </si>
  <si>
    <t>0550100047</t>
  </si>
  <si>
    <t>Võ Minh</t>
  </si>
  <si>
    <t>0550100048</t>
  </si>
  <si>
    <t>Nguyễn Hoài</t>
  </si>
  <si>
    <t>0550100051</t>
  </si>
  <si>
    <t>Huỳnh Đặng</t>
  </si>
  <si>
    <t>0550100050</t>
  </si>
  <si>
    <t>0550100049</t>
  </si>
  <si>
    <t>Phạm Thị Thu</t>
  </si>
  <si>
    <t>0550100052</t>
  </si>
  <si>
    <t>Phạm Đăng</t>
  </si>
  <si>
    <t>0550100053</t>
  </si>
  <si>
    <t>Lê Quang</t>
  </si>
  <si>
    <t>0550100054</t>
  </si>
  <si>
    <t>Nguyễn Phùng</t>
  </si>
  <si>
    <t>0550100057</t>
  </si>
  <si>
    <t>Huỳnh Thị Thu</t>
  </si>
  <si>
    <t>0550100055</t>
  </si>
  <si>
    <t>Lê Thị Diểm</t>
  </si>
  <si>
    <t>0550100056</t>
  </si>
  <si>
    <t>0550100059</t>
  </si>
  <si>
    <t>0550100060</t>
  </si>
  <si>
    <t>0550100061</t>
  </si>
  <si>
    <t>Nguyễn Thị Bảo</t>
  </si>
  <si>
    <t>0550100063</t>
  </si>
  <si>
    <t>Đoàn Hoàng</t>
  </si>
  <si>
    <t>0550100062</t>
  </si>
  <si>
    <t>Võ Công</t>
  </si>
  <si>
    <t>0550100065</t>
  </si>
  <si>
    <t>Huỳnh Thị Kim</t>
  </si>
  <si>
    <t>Tuyến</t>
  </si>
  <si>
    <t>0550100064</t>
  </si>
  <si>
    <t>Võ Thị Thu</t>
  </si>
  <si>
    <t>Tư</t>
  </si>
  <si>
    <t>0550100067</t>
  </si>
  <si>
    <t>Hoàng Minh</t>
  </si>
  <si>
    <t>0550100068</t>
  </si>
  <si>
    <t>Dương Thị Mai</t>
  </si>
  <si>
    <t>05ĐH_ĐC</t>
  </si>
  <si>
    <t>TS. Nguyễn Thị Hồng Hoa</t>
  </si>
  <si>
    <t>ThS. Hồ Ngọc Vinh</t>
  </si>
  <si>
    <t xml:space="preserve">KHOA LUẬT &amp; LÝ LUẬN CHÍNH TRỊ </t>
  </si>
  <si>
    <t>BẢNG ĐIỂM QUÁ TRÌNH</t>
  </si>
  <si>
    <t>TƯ TƯỞNG HỒ CHÍ MINH</t>
  </si>
  <si>
    <t xml:space="preserve">       SỐ TÍN CHỈ: 02</t>
  </si>
  <si>
    <t xml:space="preserve">       HỌC KỲ: II</t>
  </si>
  <si>
    <t>HỒ NGỌC VINH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</si>
</sst>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1"/>
      <color rgb="FFFF0000"/>
      <name val="Calibri"/>
      <family val="2"/>
      <scheme val="minor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4" xfId="0" applyNumberFormat="1" applyFont="1" applyBorder="1" applyAlignment="1">
      <alignment horizontal="center"/>
    </xf>
    <xf numFmtId="2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/>
    <xf numFmtId="0" fontId="5" fillId="0" borderId="15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8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4" fontId="3" fillId="0" borderId="19" xfId="0" applyNumberFormat="1" applyFont="1" applyBorder="1" applyAlignment="1">
      <alignment horizontal="center"/>
    </xf>
    <xf numFmtId="2" fontId="3" fillId="0" borderId="20" xfId="0" applyNumberFormat="1" applyFont="1" applyFill="1" applyBorder="1" applyAlignment="1">
      <alignment horizontal="center" vertical="center"/>
    </xf>
    <xf numFmtId="165" fontId="3" fillId="0" borderId="20" xfId="0" applyNumberFormat="1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NumberFormat="1" applyFont="1" applyBorder="1"/>
    <xf numFmtId="164" fontId="3" fillId="0" borderId="22" xfId="0" applyNumberFormat="1" applyFont="1" applyBorder="1" applyAlignment="1">
      <alignment horizontal="center"/>
    </xf>
    <xf numFmtId="2" fontId="3" fillId="0" borderId="23" xfId="0" applyNumberFormat="1" applyFont="1" applyFill="1" applyBorder="1" applyAlignment="1">
      <alignment horizontal="center" vertical="center"/>
    </xf>
    <xf numFmtId="165" fontId="3" fillId="0" borderId="23" xfId="0" applyNumberFormat="1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NumberFormat="1" applyFont="1" applyBorder="1"/>
    <xf numFmtId="0" fontId="11" fillId="0" borderId="20" xfId="0" applyNumberFormat="1" applyFont="1" applyFill="1" applyBorder="1" applyAlignment="1" applyProtection="1"/>
    <xf numFmtId="0" fontId="11" fillId="0" borderId="23" xfId="0" applyNumberFormat="1" applyFont="1" applyFill="1" applyBorder="1" applyAlignment="1" applyProtection="1"/>
    <xf numFmtId="164" fontId="3" fillId="0" borderId="25" xfId="0" applyNumberFormat="1" applyFont="1" applyBorder="1" applyAlignment="1">
      <alignment horizontal="center"/>
    </xf>
    <xf numFmtId="0" fontId="11" fillId="0" borderId="26" xfId="0" applyNumberFormat="1" applyFont="1" applyFill="1" applyBorder="1" applyAlignment="1" applyProtection="1"/>
    <xf numFmtId="2" fontId="3" fillId="0" borderId="26" xfId="0" applyNumberFormat="1" applyFont="1" applyFill="1" applyBorder="1" applyAlignment="1">
      <alignment horizontal="center" vertical="center"/>
    </xf>
    <xf numFmtId="165" fontId="3" fillId="0" borderId="26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NumberFormat="1" applyFont="1" applyBorder="1"/>
  </cellXfs>
  <cellStyles count="1">
    <cellStyle name="Normal" xfId="0" builtinId="0"/>
  </cellStyles>
  <dxfs count="10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C22" sqref="C22"/>
    </sheetView>
  </sheetViews>
  <sheetFormatPr defaultRowHeight="15" x14ac:dyDescent="0.25"/>
  <cols>
    <col min="2" max="2" width="15.42578125" customWidth="1"/>
    <col min="3" max="3" width="23.28515625" customWidth="1"/>
  </cols>
  <sheetData>
    <row r="1" spans="1:9" ht="15.75" x14ac:dyDescent="0.25">
      <c r="A1" s="36" t="s">
        <v>0</v>
      </c>
      <c r="B1" s="36"/>
      <c r="C1" s="36"/>
      <c r="D1" s="36"/>
      <c r="E1" s="36" t="s">
        <v>1</v>
      </c>
      <c r="F1" s="36"/>
      <c r="G1" s="36"/>
      <c r="H1" s="36"/>
      <c r="I1" s="36"/>
    </row>
    <row r="2" spans="1:9" ht="15.75" x14ac:dyDescent="0.25">
      <c r="A2" s="36" t="s">
        <v>2</v>
      </c>
      <c r="B2" s="36"/>
      <c r="C2" s="36"/>
      <c r="D2" s="36"/>
      <c r="E2" s="54" t="s">
        <v>3</v>
      </c>
      <c r="F2" s="54"/>
      <c r="G2" s="54"/>
      <c r="H2" s="54"/>
      <c r="I2" s="54"/>
    </row>
    <row r="3" spans="1:9" ht="15.75" x14ac:dyDescent="0.25">
      <c r="A3" s="36" t="s">
        <v>4</v>
      </c>
      <c r="B3" s="36"/>
      <c r="C3" s="36"/>
      <c r="D3" s="36"/>
      <c r="E3" s="1"/>
      <c r="F3" s="1"/>
      <c r="G3" s="1"/>
      <c r="H3" s="1"/>
      <c r="I3" s="1"/>
    </row>
    <row r="4" spans="1:9" ht="15.75" x14ac:dyDescent="0.25">
      <c r="A4" s="36" t="s">
        <v>5</v>
      </c>
      <c r="B4" s="36"/>
      <c r="C4" s="36"/>
      <c r="D4" s="3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3" t="s">
        <v>6</v>
      </c>
      <c r="B6" s="53"/>
      <c r="C6" s="53"/>
      <c r="D6" s="53"/>
      <c r="E6" s="53"/>
      <c r="F6" s="53"/>
      <c r="G6" s="53"/>
      <c r="H6" s="53"/>
      <c r="I6" s="53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7" t="s">
        <v>7</v>
      </c>
      <c r="B8" s="37"/>
      <c r="C8" s="37"/>
      <c r="D8" s="37"/>
      <c r="E8" s="37" t="s">
        <v>8</v>
      </c>
      <c r="F8" s="37"/>
      <c r="G8" s="3"/>
      <c r="H8" s="3"/>
      <c r="I8" s="3"/>
    </row>
    <row r="9" spans="1:9" ht="15.75" x14ac:dyDescent="0.25">
      <c r="A9" s="37" t="s">
        <v>9</v>
      </c>
      <c r="B9" s="37"/>
      <c r="C9" s="37" t="s">
        <v>25</v>
      </c>
      <c r="D9" s="37"/>
      <c r="E9" s="37" t="s">
        <v>10</v>
      </c>
      <c r="F9" s="37"/>
      <c r="G9" s="3"/>
      <c r="H9" s="3"/>
      <c r="I9" s="3"/>
    </row>
    <row r="10" spans="1:9" ht="15.75" x14ac:dyDescent="0.25">
      <c r="A10" s="37" t="s">
        <v>11</v>
      </c>
      <c r="B10" s="37"/>
      <c r="C10" s="37"/>
      <c r="D10" s="3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8" t="s">
        <v>12</v>
      </c>
      <c r="B12" s="40" t="s">
        <v>13</v>
      </c>
      <c r="C12" s="42" t="s">
        <v>14</v>
      </c>
      <c r="D12" s="43"/>
      <c r="E12" s="5" t="s">
        <v>15</v>
      </c>
      <c r="F12" s="5" t="s">
        <v>16</v>
      </c>
      <c r="G12" s="46" t="s">
        <v>17</v>
      </c>
      <c r="H12" s="47"/>
      <c r="I12" s="48" t="s">
        <v>18</v>
      </c>
    </row>
    <row r="13" spans="1:9" ht="15.75" x14ac:dyDescent="0.25">
      <c r="A13" s="39"/>
      <c r="B13" s="41"/>
      <c r="C13" s="44"/>
      <c r="D13" s="45"/>
      <c r="E13" s="6">
        <v>0.3</v>
      </c>
      <c r="F13" s="6">
        <v>0.7</v>
      </c>
      <c r="G13" s="7" t="s">
        <v>19</v>
      </c>
      <c r="H13" s="7" t="s">
        <v>20</v>
      </c>
      <c r="I13" s="49"/>
    </row>
    <row r="14" spans="1:9" ht="15.75" x14ac:dyDescent="0.25">
      <c r="A14" s="8">
        <v>1</v>
      </c>
      <c r="B14" s="8">
        <v>2</v>
      </c>
      <c r="C14" s="50">
        <v>3</v>
      </c>
      <c r="D14" s="5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26</v>
      </c>
      <c r="C15" s="11" t="s">
        <v>27</v>
      </c>
      <c r="D15" s="12" t="s">
        <v>28</v>
      </c>
      <c r="E15" s="13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29</v>
      </c>
      <c r="C16" s="11" t="s">
        <v>30</v>
      </c>
      <c r="D16" s="12" t="s">
        <v>31</v>
      </c>
      <c r="E16" s="18"/>
      <c r="F16" s="19"/>
      <c r="G16" s="19">
        <f t="shared" ref="G16:G72" si="0">E16*$E$13+F16*$F$13</f>
        <v>0</v>
      </c>
      <c r="H16" s="15" t="str">
        <f t="shared" ref="H16:H72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32</v>
      </c>
      <c r="C17" s="11" t="s">
        <v>33</v>
      </c>
      <c r="D17" s="12" t="s">
        <v>34</v>
      </c>
      <c r="E17" s="18"/>
      <c r="F17" s="19"/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35</v>
      </c>
      <c r="C18" s="11" t="s">
        <v>36</v>
      </c>
      <c r="D18" s="12" t="s">
        <v>37</v>
      </c>
      <c r="E18" s="18"/>
      <c r="F18" s="19"/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38</v>
      </c>
      <c r="C19" s="11" t="s">
        <v>39</v>
      </c>
      <c r="D19" s="12" t="s">
        <v>40</v>
      </c>
      <c r="E19" s="18"/>
      <c r="F19" s="19"/>
      <c r="G19" s="19">
        <f t="shared" si="0"/>
        <v>0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41</v>
      </c>
      <c r="C20" s="11" t="s">
        <v>42</v>
      </c>
      <c r="D20" s="12" t="s">
        <v>43</v>
      </c>
      <c r="E20" s="18"/>
      <c r="F20" s="19"/>
      <c r="G20" s="19">
        <f t="shared" si="0"/>
        <v>0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44</v>
      </c>
      <c r="C21" s="11" t="s">
        <v>45</v>
      </c>
      <c r="D21" s="12" t="s">
        <v>46</v>
      </c>
      <c r="E21" s="18"/>
      <c r="F21" s="19"/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47</v>
      </c>
      <c r="C22" s="11" t="s">
        <v>48</v>
      </c>
      <c r="D22" s="12" t="s">
        <v>49</v>
      </c>
      <c r="E22" s="18"/>
      <c r="F22" s="19"/>
      <c r="G22" s="19">
        <f t="shared" si="0"/>
        <v>0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50</v>
      </c>
      <c r="C23" s="11" t="s">
        <v>51</v>
      </c>
      <c r="D23" s="12" t="s">
        <v>52</v>
      </c>
      <c r="E23" s="18"/>
      <c r="F23" s="19"/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53</v>
      </c>
      <c r="C24" s="11" t="s">
        <v>54</v>
      </c>
      <c r="D24" s="12" t="s">
        <v>55</v>
      </c>
      <c r="E24" s="18"/>
      <c r="F24" s="19"/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56</v>
      </c>
      <c r="C25" s="11" t="s">
        <v>57</v>
      </c>
      <c r="D25" s="12" t="s">
        <v>58</v>
      </c>
      <c r="E25" s="18"/>
      <c r="F25" s="19"/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59</v>
      </c>
      <c r="C26" s="11" t="s">
        <v>60</v>
      </c>
      <c r="D26" s="12" t="s">
        <v>61</v>
      </c>
      <c r="E26" s="18"/>
      <c r="F26" s="19"/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62</v>
      </c>
      <c r="C27" s="11" t="s">
        <v>63</v>
      </c>
      <c r="D27" s="12" t="s">
        <v>61</v>
      </c>
      <c r="E27" s="18"/>
      <c r="F27" s="19"/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64</v>
      </c>
      <c r="C28" s="11" t="s">
        <v>65</v>
      </c>
      <c r="D28" s="12" t="s">
        <v>66</v>
      </c>
      <c r="E28" s="18"/>
      <c r="F28" s="19"/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67</v>
      </c>
      <c r="C29" s="11" t="s">
        <v>68</v>
      </c>
      <c r="D29" s="12" t="s">
        <v>69</v>
      </c>
      <c r="E29" s="18"/>
      <c r="F29" s="19"/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70</v>
      </c>
      <c r="C30" s="11" t="s">
        <v>71</v>
      </c>
      <c r="D30" s="12" t="s">
        <v>72</v>
      </c>
      <c r="E30" s="18"/>
      <c r="F30" s="19"/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73</v>
      </c>
      <c r="C31" s="11" t="s">
        <v>74</v>
      </c>
      <c r="D31" s="12" t="s">
        <v>75</v>
      </c>
      <c r="E31" s="18"/>
      <c r="F31" s="19"/>
      <c r="G31" s="19">
        <f t="shared" si="0"/>
        <v>0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76</v>
      </c>
      <c r="C32" s="11" t="s">
        <v>77</v>
      </c>
      <c r="D32" s="12" t="s">
        <v>78</v>
      </c>
      <c r="E32" s="18"/>
      <c r="F32" s="19"/>
      <c r="G32" s="19">
        <f t="shared" si="0"/>
        <v>0</v>
      </c>
      <c r="H32" s="15" t="str">
        <f t="shared" si="1"/>
        <v>F</v>
      </c>
      <c r="I32" s="20"/>
    </row>
    <row r="33" spans="1:9" ht="16.5" x14ac:dyDescent="0.25">
      <c r="A33" s="17">
        <v>19</v>
      </c>
      <c r="B33" s="10" t="s">
        <v>79</v>
      </c>
      <c r="C33" s="11" t="s">
        <v>80</v>
      </c>
      <c r="D33" s="12" t="s">
        <v>81</v>
      </c>
      <c r="E33" s="18"/>
      <c r="F33" s="19"/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82</v>
      </c>
      <c r="C34" s="11" t="s">
        <v>83</v>
      </c>
      <c r="D34" s="12" t="s">
        <v>84</v>
      </c>
      <c r="E34" s="18"/>
      <c r="F34" s="19"/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85</v>
      </c>
      <c r="C35" s="11" t="s">
        <v>86</v>
      </c>
      <c r="D35" s="12" t="s">
        <v>84</v>
      </c>
      <c r="E35" s="18"/>
      <c r="F35" s="19"/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87</v>
      </c>
      <c r="C36" s="11" t="s">
        <v>88</v>
      </c>
      <c r="D36" s="12" t="s">
        <v>89</v>
      </c>
      <c r="E36" s="18"/>
      <c r="F36" s="19"/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90</v>
      </c>
      <c r="C37" s="11" t="s">
        <v>91</v>
      </c>
      <c r="D37" s="12" t="s">
        <v>89</v>
      </c>
      <c r="E37" s="18"/>
      <c r="F37" s="19"/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92</v>
      </c>
      <c r="C38" s="11" t="s">
        <v>93</v>
      </c>
      <c r="D38" s="12" t="s">
        <v>94</v>
      </c>
      <c r="E38" s="18"/>
      <c r="F38" s="19"/>
      <c r="G38" s="19">
        <f t="shared" si="0"/>
        <v>0</v>
      </c>
      <c r="H38" s="15" t="str">
        <f t="shared" si="1"/>
        <v>F</v>
      </c>
      <c r="I38" s="20"/>
    </row>
    <row r="39" spans="1:9" ht="16.5" x14ac:dyDescent="0.25">
      <c r="A39" s="17">
        <v>25</v>
      </c>
      <c r="B39" s="10" t="s">
        <v>95</v>
      </c>
      <c r="C39" s="11" t="s">
        <v>96</v>
      </c>
      <c r="D39" s="12" t="s">
        <v>97</v>
      </c>
      <c r="E39" s="18"/>
      <c r="F39" s="19"/>
      <c r="G39" s="19">
        <f t="shared" si="0"/>
        <v>0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98</v>
      </c>
      <c r="C40" s="11" t="s">
        <v>99</v>
      </c>
      <c r="D40" s="12" t="s">
        <v>100</v>
      </c>
      <c r="E40" s="18"/>
      <c r="F40" s="19"/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101</v>
      </c>
      <c r="C41" s="11" t="s">
        <v>102</v>
      </c>
      <c r="D41" s="12" t="s">
        <v>103</v>
      </c>
      <c r="E41" s="18"/>
      <c r="F41" s="19"/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104</v>
      </c>
      <c r="C42" s="11" t="s">
        <v>105</v>
      </c>
      <c r="D42" s="12" t="s">
        <v>106</v>
      </c>
      <c r="E42" s="18"/>
      <c r="F42" s="19"/>
      <c r="G42" s="19">
        <f t="shared" si="0"/>
        <v>0</v>
      </c>
      <c r="H42" s="15" t="str">
        <f t="shared" si="1"/>
        <v>F</v>
      </c>
      <c r="I42" s="20"/>
    </row>
    <row r="43" spans="1:9" ht="16.5" x14ac:dyDescent="0.25">
      <c r="A43" s="17">
        <v>29</v>
      </c>
      <c r="B43" s="10" t="s">
        <v>107</v>
      </c>
      <c r="C43" s="11" t="s">
        <v>108</v>
      </c>
      <c r="D43" s="12" t="s">
        <v>109</v>
      </c>
      <c r="E43" s="18"/>
      <c r="F43" s="19"/>
      <c r="G43" s="19">
        <f t="shared" si="0"/>
        <v>0</v>
      </c>
      <c r="H43" s="15" t="str">
        <f t="shared" si="1"/>
        <v>F</v>
      </c>
      <c r="I43" s="20"/>
    </row>
    <row r="44" spans="1:9" ht="16.5" x14ac:dyDescent="0.25">
      <c r="A44" s="17">
        <v>30</v>
      </c>
      <c r="B44" s="10" t="s">
        <v>110</v>
      </c>
      <c r="C44" s="11" t="s">
        <v>111</v>
      </c>
      <c r="D44" s="12" t="s">
        <v>112</v>
      </c>
      <c r="E44" s="18"/>
      <c r="F44" s="19"/>
      <c r="G44" s="19">
        <f t="shared" si="0"/>
        <v>0</v>
      </c>
      <c r="H44" s="15" t="str">
        <f t="shared" si="1"/>
        <v>F</v>
      </c>
      <c r="I44" s="20"/>
    </row>
    <row r="45" spans="1:9" ht="16.5" x14ac:dyDescent="0.25">
      <c r="A45" s="17">
        <v>31</v>
      </c>
      <c r="B45" s="10" t="s">
        <v>113</v>
      </c>
      <c r="C45" s="11" t="s">
        <v>114</v>
      </c>
      <c r="D45" s="12" t="s">
        <v>115</v>
      </c>
      <c r="E45" s="18"/>
      <c r="F45" s="19"/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 t="s">
        <v>116</v>
      </c>
      <c r="C46" s="11" t="s">
        <v>117</v>
      </c>
      <c r="D46" s="12" t="s">
        <v>118</v>
      </c>
      <c r="E46" s="18"/>
      <c r="F46" s="19"/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 t="s">
        <v>119</v>
      </c>
      <c r="C47" s="11" t="s">
        <v>120</v>
      </c>
      <c r="D47" s="12" t="s">
        <v>121</v>
      </c>
      <c r="E47" s="18"/>
      <c r="F47" s="19"/>
      <c r="G47" s="19">
        <f t="shared" si="0"/>
        <v>0</v>
      </c>
      <c r="H47" s="15" t="str">
        <f t="shared" si="1"/>
        <v>F</v>
      </c>
      <c r="I47" s="20"/>
    </row>
    <row r="48" spans="1:9" ht="16.5" x14ac:dyDescent="0.25">
      <c r="A48" s="17">
        <v>34</v>
      </c>
      <c r="B48" s="10" t="s">
        <v>122</v>
      </c>
      <c r="C48" s="11" t="s">
        <v>123</v>
      </c>
      <c r="D48" s="12" t="s">
        <v>124</v>
      </c>
      <c r="E48" s="18"/>
      <c r="F48" s="19"/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 t="s">
        <v>125</v>
      </c>
      <c r="C49" s="11" t="s">
        <v>126</v>
      </c>
      <c r="D49" s="12" t="s">
        <v>127</v>
      </c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 t="s">
        <v>128</v>
      </c>
      <c r="C50" s="11" t="s">
        <v>129</v>
      </c>
      <c r="D50" s="12" t="s">
        <v>130</v>
      </c>
      <c r="E50" s="18"/>
      <c r="F50" s="19"/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10" t="s">
        <v>131</v>
      </c>
      <c r="C51" s="11" t="s">
        <v>132</v>
      </c>
      <c r="D51" s="12" t="s">
        <v>133</v>
      </c>
      <c r="E51" s="18"/>
      <c r="F51" s="19"/>
      <c r="G51" s="19">
        <f t="shared" si="0"/>
        <v>0</v>
      </c>
      <c r="H51" s="15" t="str">
        <f t="shared" si="1"/>
        <v>F</v>
      </c>
      <c r="I51" s="20"/>
    </row>
    <row r="52" spans="1:9" ht="16.5" x14ac:dyDescent="0.25">
      <c r="A52" s="17">
        <v>38</v>
      </c>
      <c r="B52" s="10" t="s">
        <v>134</v>
      </c>
      <c r="C52" s="11" t="s">
        <v>135</v>
      </c>
      <c r="D52" s="12" t="s">
        <v>136</v>
      </c>
      <c r="E52" s="18"/>
      <c r="F52" s="19"/>
      <c r="G52" s="19">
        <f t="shared" si="0"/>
        <v>0</v>
      </c>
      <c r="H52" s="15" t="str">
        <f t="shared" si="1"/>
        <v>F</v>
      </c>
      <c r="I52" s="20"/>
    </row>
    <row r="53" spans="1:9" ht="16.5" x14ac:dyDescent="0.25">
      <c r="A53" s="17">
        <v>39</v>
      </c>
      <c r="B53" s="10" t="s">
        <v>137</v>
      </c>
      <c r="C53" s="11" t="s">
        <v>138</v>
      </c>
      <c r="D53" s="12" t="s">
        <v>139</v>
      </c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 t="s">
        <v>140</v>
      </c>
      <c r="C54" s="11" t="s">
        <v>141</v>
      </c>
      <c r="D54" s="12" t="s">
        <v>142</v>
      </c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6.5" x14ac:dyDescent="0.25">
      <c r="A55" s="17">
        <v>41</v>
      </c>
      <c r="B55" s="10" t="s">
        <v>143</v>
      </c>
      <c r="C55" s="11" t="s">
        <v>144</v>
      </c>
      <c r="D55" s="12" t="s">
        <v>145</v>
      </c>
      <c r="E55" s="18"/>
      <c r="F55" s="19"/>
      <c r="G55" s="19">
        <f t="shared" si="0"/>
        <v>0</v>
      </c>
      <c r="H55" s="15" t="str">
        <f t="shared" si="1"/>
        <v>F</v>
      </c>
      <c r="I55" s="20"/>
    </row>
    <row r="56" spans="1:9" ht="16.5" x14ac:dyDescent="0.25">
      <c r="A56" s="17">
        <v>42</v>
      </c>
      <c r="B56" s="10" t="s">
        <v>146</v>
      </c>
      <c r="C56" s="11" t="s">
        <v>147</v>
      </c>
      <c r="D56" s="12" t="s">
        <v>145</v>
      </c>
      <c r="E56" s="18"/>
      <c r="F56" s="19"/>
      <c r="G56" s="19">
        <f t="shared" si="0"/>
        <v>0</v>
      </c>
      <c r="H56" s="15" t="str">
        <f t="shared" si="1"/>
        <v>F</v>
      </c>
      <c r="I56" s="20"/>
    </row>
    <row r="57" spans="1:9" ht="16.5" x14ac:dyDescent="0.25">
      <c r="A57" s="17">
        <v>43</v>
      </c>
      <c r="B57" s="21" t="s">
        <v>148</v>
      </c>
      <c r="C57" s="22" t="s">
        <v>149</v>
      </c>
      <c r="D57" s="23" t="s">
        <v>150</v>
      </c>
      <c r="E57" s="18"/>
      <c r="F57" s="19"/>
      <c r="G57" s="19">
        <f t="shared" si="0"/>
        <v>0</v>
      </c>
      <c r="H57" s="15" t="str">
        <f t="shared" si="1"/>
        <v>F</v>
      </c>
      <c r="I57" s="20"/>
    </row>
    <row r="58" spans="1:9" ht="16.5" x14ac:dyDescent="0.25">
      <c r="A58" s="17">
        <v>44</v>
      </c>
      <c r="B58" s="10"/>
      <c r="C58" s="11"/>
      <c r="D58" s="12"/>
      <c r="E58" s="18"/>
      <c r="F58" s="19"/>
      <c r="G58" s="19">
        <f t="shared" si="0"/>
        <v>0</v>
      </c>
      <c r="H58" s="15" t="str">
        <f t="shared" si="1"/>
        <v>F</v>
      </c>
      <c r="I58" s="20"/>
    </row>
    <row r="59" spans="1:9" ht="16.5" x14ac:dyDescent="0.25">
      <c r="A59" s="17">
        <v>45</v>
      </c>
      <c r="B59" s="10"/>
      <c r="C59" s="11"/>
      <c r="D59" s="12"/>
      <c r="E59" s="18"/>
      <c r="F59" s="19"/>
      <c r="G59" s="19">
        <f t="shared" si="0"/>
        <v>0</v>
      </c>
      <c r="H59" s="15" t="str">
        <f t="shared" si="1"/>
        <v>F</v>
      </c>
      <c r="I59" s="20"/>
    </row>
    <row r="60" spans="1:9" ht="16.5" x14ac:dyDescent="0.25">
      <c r="A60" s="17">
        <v>46</v>
      </c>
      <c r="B60" s="10"/>
      <c r="C60" s="11"/>
      <c r="D60" s="12"/>
      <c r="E60" s="18"/>
      <c r="F60" s="19"/>
      <c r="G60" s="19">
        <f t="shared" si="0"/>
        <v>0</v>
      </c>
      <c r="H60" s="15" t="str">
        <f t="shared" si="1"/>
        <v>F</v>
      </c>
      <c r="I60" s="20"/>
    </row>
    <row r="61" spans="1:9" ht="16.5" x14ac:dyDescent="0.25">
      <c r="A61" s="17">
        <v>47</v>
      </c>
      <c r="B61" s="10"/>
      <c r="C61" s="11"/>
      <c r="D61" s="12"/>
      <c r="E61" s="18"/>
      <c r="F61" s="19"/>
      <c r="G61" s="19">
        <f t="shared" si="0"/>
        <v>0</v>
      </c>
      <c r="H61" s="15" t="str">
        <f t="shared" si="1"/>
        <v>F</v>
      </c>
      <c r="I61" s="20"/>
    </row>
    <row r="62" spans="1:9" ht="16.5" x14ac:dyDescent="0.25">
      <c r="A62" s="17">
        <v>48</v>
      </c>
      <c r="B62" s="21"/>
      <c r="C62" s="22"/>
      <c r="D62" s="23"/>
      <c r="E62" s="18"/>
      <c r="F62" s="19"/>
      <c r="G62" s="19">
        <f t="shared" si="0"/>
        <v>0</v>
      </c>
      <c r="H62" s="15" t="str">
        <f t="shared" si="1"/>
        <v>F</v>
      </c>
      <c r="I62" s="20"/>
    </row>
    <row r="63" spans="1:9" ht="16.5" x14ac:dyDescent="0.25">
      <c r="A63" s="17">
        <v>49</v>
      </c>
      <c r="B63" s="10"/>
      <c r="C63" s="11"/>
      <c r="D63" s="12"/>
      <c r="E63" s="18"/>
      <c r="F63" s="19"/>
      <c r="G63" s="19">
        <f t="shared" si="0"/>
        <v>0</v>
      </c>
      <c r="H63" s="15" t="str">
        <f t="shared" si="1"/>
        <v>F</v>
      </c>
      <c r="I63" s="20"/>
    </row>
    <row r="64" spans="1:9" ht="16.5" x14ac:dyDescent="0.25">
      <c r="A64" s="17">
        <v>50</v>
      </c>
      <c r="B64" s="10"/>
      <c r="C64" s="11"/>
      <c r="D64" s="12"/>
      <c r="E64" s="18"/>
      <c r="F64" s="19"/>
      <c r="G64" s="19">
        <f t="shared" si="0"/>
        <v>0</v>
      </c>
      <c r="H64" s="15" t="str">
        <f t="shared" si="1"/>
        <v>F</v>
      </c>
      <c r="I64" s="20"/>
    </row>
    <row r="65" spans="1:9" ht="16.5" x14ac:dyDescent="0.25">
      <c r="A65" s="17">
        <v>51</v>
      </c>
      <c r="B65" s="10"/>
      <c r="C65" s="11"/>
      <c r="D65" s="12"/>
      <c r="E65" s="18"/>
      <c r="F65" s="19"/>
      <c r="G65" s="19">
        <f t="shared" si="0"/>
        <v>0</v>
      </c>
      <c r="H65" s="15" t="str">
        <f t="shared" si="1"/>
        <v>F</v>
      </c>
      <c r="I65" s="20"/>
    </row>
    <row r="66" spans="1:9" ht="16.5" x14ac:dyDescent="0.25">
      <c r="A66" s="17">
        <v>52</v>
      </c>
      <c r="B66" s="10"/>
      <c r="C66" s="11"/>
      <c r="D66" s="12"/>
      <c r="E66" s="18"/>
      <c r="F66" s="19"/>
      <c r="G66" s="19">
        <f t="shared" si="0"/>
        <v>0</v>
      </c>
      <c r="H66" s="15" t="str">
        <f t="shared" si="1"/>
        <v>F</v>
      </c>
      <c r="I66" s="20"/>
    </row>
    <row r="67" spans="1:9" ht="16.5" x14ac:dyDescent="0.25">
      <c r="A67" s="17">
        <v>53</v>
      </c>
      <c r="B67" s="10"/>
      <c r="C67" s="11"/>
      <c r="D67" s="12"/>
      <c r="E67" s="18"/>
      <c r="F67" s="19"/>
      <c r="G67" s="19">
        <f t="shared" si="0"/>
        <v>0</v>
      </c>
      <c r="H67" s="15" t="str">
        <f t="shared" si="1"/>
        <v>F</v>
      </c>
      <c r="I67" s="20"/>
    </row>
    <row r="68" spans="1:9" ht="16.5" x14ac:dyDescent="0.25">
      <c r="A68" s="17">
        <v>54</v>
      </c>
      <c r="B68" s="21"/>
      <c r="C68" s="22"/>
      <c r="D68" s="23"/>
      <c r="E68" s="18"/>
      <c r="F68" s="19"/>
      <c r="G68" s="19">
        <f t="shared" si="0"/>
        <v>0</v>
      </c>
      <c r="H68" s="15" t="str">
        <f t="shared" si="1"/>
        <v>F</v>
      </c>
      <c r="I68" s="20"/>
    </row>
    <row r="69" spans="1:9" ht="16.5" x14ac:dyDescent="0.25">
      <c r="A69" s="17">
        <v>55</v>
      </c>
      <c r="B69" s="10"/>
      <c r="C69" s="11"/>
      <c r="D69" s="12"/>
      <c r="E69" s="18"/>
      <c r="F69" s="19"/>
      <c r="G69" s="19">
        <f t="shared" si="0"/>
        <v>0</v>
      </c>
      <c r="H69" s="15" t="str">
        <f t="shared" si="1"/>
        <v>F</v>
      </c>
      <c r="I69" s="20"/>
    </row>
    <row r="70" spans="1:9" ht="16.5" x14ac:dyDescent="0.25">
      <c r="A70" s="17">
        <v>56</v>
      </c>
      <c r="B70" s="21"/>
      <c r="C70" s="22"/>
      <c r="D70" s="23"/>
      <c r="E70" s="18"/>
      <c r="F70" s="19"/>
      <c r="G70" s="19">
        <f t="shared" si="0"/>
        <v>0</v>
      </c>
      <c r="H70" s="15" t="str">
        <f t="shared" si="1"/>
        <v>F</v>
      </c>
      <c r="I70" s="20"/>
    </row>
    <row r="71" spans="1:9" ht="16.5" x14ac:dyDescent="0.25">
      <c r="A71" s="17">
        <v>57</v>
      </c>
      <c r="B71" s="10"/>
      <c r="C71" s="11"/>
      <c r="D71" s="12"/>
      <c r="E71" s="18"/>
      <c r="F71" s="19"/>
      <c r="G71" s="19">
        <f t="shared" si="0"/>
        <v>0</v>
      </c>
      <c r="H71" s="15" t="str">
        <f t="shared" si="1"/>
        <v>F</v>
      </c>
      <c r="I71" s="20"/>
    </row>
    <row r="72" spans="1:9" ht="16.5" x14ac:dyDescent="0.25">
      <c r="A72" s="17">
        <v>58</v>
      </c>
      <c r="B72" s="10"/>
      <c r="C72" s="11"/>
      <c r="D72" s="12"/>
      <c r="E72" s="18"/>
      <c r="F72" s="19"/>
      <c r="G72" s="19">
        <f t="shared" si="0"/>
        <v>0</v>
      </c>
      <c r="H72" s="15" t="str">
        <f t="shared" si="1"/>
        <v>F</v>
      </c>
      <c r="I72" s="20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5.75" x14ac:dyDescent="0.25">
      <c r="A74" s="24" t="str">
        <f>"Cộng danh sách gồm "</f>
        <v xml:space="preserve">Cộng danh sách gồm </v>
      </c>
      <c r="B74" s="24"/>
      <c r="C74" s="24"/>
      <c r="D74" s="25">
        <f>COUNTA(H15:H72)</f>
        <v>58</v>
      </c>
      <c r="E74" s="26">
        <v>1</v>
      </c>
      <c r="F74" s="27"/>
      <c r="G74" s="1"/>
      <c r="H74" s="1"/>
      <c r="I74" s="1"/>
    </row>
    <row r="75" spans="1:9" ht="15.75" x14ac:dyDescent="0.25">
      <c r="A75" s="51" t="s">
        <v>21</v>
      </c>
      <c r="B75" s="51"/>
      <c r="C75" s="51"/>
      <c r="D75" s="28">
        <f>COUNTIF(G15:G72,"&gt;=5")</f>
        <v>0</v>
      </c>
      <c r="E75" s="29">
        <f>D75/D74</f>
        <v>0</v>
      </c>
      <c r="F75" s="30"/>
      <c r="G75" s="1"/>
      <c r="H75" s="1"/>
      <c r="I75" s="1"/>
    </row>
    <row r="76" spans="1:9" ht="15.75" x14ac:dyDescent="0.25">
      <c r="A76" s="51" t="s">
        <v>22</v>
      </c>
      <c r="B76" s="51"/>
      <c r="C76" s="51"/>
      <c r="D76" s="28">
        <f>COUNTIF(G15:G72,"&lt;5")</f>
        <v>58</v>
      </c>
      <c r="E76" s="29">
        <f>D76/D74</f>
        <v>1</v>
      </c>
      <c r="F76" s="30"/>
      <c r="G76" s="1"/>
      <c r="H76" s="1"/>
      <c r="I76" s="1"/>
    </row>
    <row r="77" spans="1:9" ht="15.75" x14ac:dyDescent="0.25">
      <c r="A77" s="31"/>
      <c r="B77" s="31"/>
      <c r="C77" s="4"/>
      <c r="D77" s="31"/>
      <c r="E77" s="3"/>
      <c r="F77" s="1"/>
      <c r="G77" s="1"/>
      <c r="H77" s="1"/>
      <c r="I77" s="1"/>
    </row>
    <row r="78" spans="1:9" ht="15.75" x14ac:dyDescent="0.25">
      <c r="A78" s="1"/>
      <c r="B78" s="1"/>
      <c r="C78" s="1"/>
      <c r="D78" s="1"/>
      <c r="E78" s="52" t="str">
        <f ca="1">"TP. Hồ Chí Minh, ngày "&amp;  DAY(NOW())&amp;" tháng " &amp;MONTH(NOW())&amp;" năm "&amp;YEAR(NOW())</f>
        <v>TP. Hồ Chí Minh, ngày 2 tháng 5 năm 2018</v>
      </c>
      <c r="F78" s="52"/>
      <c r="G78" s="52"/>
      <c r="H78" s="52"/>
      <c r="I78" s="52"/>
    </row>
    <row r="79" spans="1:9" ht="15.75" x14ac:dyDescent="0.25">
      <c r="A79" s="36" t="s">
        <v>23</v>
      </c>
      <c r="B79" s="36"/>
      <c r="C79" s="36"/>
      <c r="D79" s="1"/>
      <c r="E79" s="36" t="s">
        <v>24</v>
      </c>
      <c r="F79" s="36"/>
      <c r="G79" s="36"/>
      <c r="H79" s="36"/>
      <c r="I79" s="36"/>
    </row>
    <row r="80" spans="1:9" ht="15.75" x14ac:dyDescent="0.25">
      <c r="A80" s="1"/>
      <c r="B80" s="1"/>
      <c r="C80" s="1"/>
      <c r="D80" s="1"/>
      <c r="E80" s="1"/>
      <c r="F80" s="1"/>
      <c r="G80" s="1"/>
      <c r="H80" s="1"/>
      <c r="I80" s="1"/>
    </row>
  </sheetData>
  <protectedRanges>
    <protectedRange sqref="A80:I80" name="Range5"/>
    <protectedRange sqref="I15:I72" name="Range4"/>
    <protectedRange sqref="B15:F72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9:C79"/>
    <mergeCell ref="E79:I79"/>
    <mergeCell ref="A10:B10"/>
    <mergeCell ref="C10:D10"/>
    <mergeCell ref="A12:A13"/>
    <mergeCell ref="B12:B13"/>
    <mergeCell ref="C12:D13"/>
    <mergeCell ref="G12:H12"/>
    <mergeCell ref="I12:I13"/>
    <mergeCell ref="C14:D14"/>
    <mergeCell ref="A75:C75"/>
    <mergeCell ref="A76:C76"/>
    <mergeCell ref="E78:I78"/>
  </mergeCells>
  <conditionalFormatting sqref="H15:H72">
    <cfRule type="cellIs" dxfId="9" priority="2" stopIfTrue="1" operator="equal">
      <formula>"F"</formula>
    </cfRule>
  </conditionalFormatting>
  <conditionalFormatting sqref="G15:G72">
    <cfRule type="expression" dxfId="8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C10" sqref="C10:D10"/>
    </sheetView>
  </sheetViews>
  <sheetFormatPr defaultRowHeight="15" x14ac:dyDescent="0.25"/>
  <cols>
    <col min="2" max="2" width="14.85546875" customWidth="1"/>
    <col min="3" max="3" width="21.140625" customWidth="1"/>
  </cols>
  <sheetData>
    <row r="1" spans="1:9" ht="15.75" x14ac:dyDescent="0.25">
      <c r="A1" s="36" t="s">
        <v>0</v>
      </c>
      <c r="B1" s="36"/>
      <c r="C1" s="36"/>
      <c r="D1" s="36"/>
      <c r="E1" s="36" t="s">
        <v>1</v>
      </c>
      <c r="F1" s="36"/>
      <c r="G1" s="36"/>
      <c r="H1" s="36"/>
      <c r="I1" s="36"/>
    </row>
    <row r="2" spans="1:9" ht="15.75" x14ac:dyDescent="0.25">
      <c r="A2" s="36" t="s">
        <v>2</v>
      </c>
      <c r="B2" s="36"/>
      <c r="C2" s="36"/>
      <c r="D2" s="36"/>
      <c r="E2" s="54" t="s">
        <v>3</v>
      </c>
      <c r="F2" s="54"/>
      <c r="G2" s="54"/>
      <c r="H2" s="54"/>
      <c r="I2" s="54"/>
    </row>
    <row r="3" spans="1:9" ht="15.75" x14ac:dyDescent="0.25">
      <c r="A3" s="36" t="s">
        <v>4</v>
      </c>
      <c r="B3" s="36"/>
      <c r="C3" s="36"/>
      <c r="D3" s="36"/>
      <c r="E3" s="1"/>
      <c r="F3" s="1"/>
      <c r="G3" s="1"/>
      <c r="H3" s="1"/>
      <c r="I3" s="1"/>
    </row>
    <row r="4" spans="1:9" ht="15.75" x14ac:dyDescent="0.25">
      <c r="A4" s="36" t="s">
        <v>5</v>
      </c>
      <c r="B4" s="36"/>
      <c r="C4" s="36"/>
      <c r="D4" s="3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3" t="s">
        <v>6</v>
      </c>
      <c r="B6" s="53"/>
      <c r="C6" s="53"/>
      <c r="D6" s="53"/>
      <c r="E6" s="53"/>
      <c r="F6" s="53"/>
      <c r="G6" s="53"/>
      <c r="H6" s="53"/>
      <c r="I6" s="53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7" t="s">
        <v>7</v>
      </c>
      <c r="B8" s="37"/>
      <c r="C8" s="37"/>
      <c r="D8" s="37"/>
      <c r="E8" s="37" t="s">
        <v>8</v>
      </c>
      <c r="F8" s="37"/>
      <c r="G8" s="3"/>
      <c r="H8" s="3"/>
      <c r="I8" s="3"/>
    </row>
    <row r="9" spans="1:9" ht="15.75" x14ac:dyDescent="0.25">
      <c r="A9" s="37" t="s">
        <v>9</v>
      </c>
      <c r="B9" s="37"/>
      <c r="C9" s="37" t="s">
        <v>249</v>
      </c>
      <c r="D9" s="37"/>
      <c r="E9" s="37" t="s">
        <v>10</v>
      </c>
      <c r="F9" s="37"/>
      <c r="G9" s="3"/>
      <c r="H9" s="3"/>
      <c r="I9" s="3"/>
    </row>
    <row r="10" spans="1:9" ht="15.75" x14ac:dyDescent="0.25">
      <c r="A10" s="37" t="s">
        <v>11</v>
      </c>
      <c r="B10" s="37"/>
      <c r="C10" s="37"/>
      <c r="D10" s="3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8" t="s">
        <v>12</v>
      </c>
      <c r="B12" s="40" t="s">
        <v>13</v>
      </c>
      <c r="C12" s="42" t="s">
        <v>14</v>
      </c>
      <c r="D12" s="43"/>
      <c r="E12" s="5" t="s">
        <v>15</v>
      </c>
      <c r="F12" s="5" t="s">
        <v>16</v>
      </c>
      <c r="G12" s="46" t="s">
        <v>17</v>
      </c>
      <c r="H12" s="47"/>
      <c r="I12" s="48" t="s">
        <v>18</v>
      </c>
    </row>
    <row r="13" spans="1:9" ht="15.75" x14ac:dyDescent="0.25">
      <c r="A13" s="39"/>
      <c r="B13" s="41"/>
      <c r="C13" s="44"/>
      <c r="D13" s="45"/>
      <c r="E13" s="6">
        <v>0.3</v>
      </c>
      <c r="F13" s="6">
        <v>0.7</v>
      </c>
      <c r="G13" s="7" t="s">
        <v>19</v>
      </c>
      <c r="H13" s="7" t="s">
        <v>20</v>
      </c>
      <c r="I13" s="49"/>
    </row>
    <row r="14" spans="1:9" ht="15.75" x14ac:dyDescent="0.25">
      <c r="A14" s="8">
        <v>1</v>
      </c>
      <c r="B14" s="8">
        <v>2</v>
      </c>
      <c r="C14" s="50">
        <v>3</v>
      </c>
      <c r="D14" s="5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151</v>
      </c>
      <c r="C15" s="11" t="s">
        <v>152</v>
      </c>
      <c r="D15" s="12" t="s">
        <v>28</v>
      </c>
      <c r="E15" s="13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153</v>
      </c>
      <c r="C16" s="11" t="s">
        <v>154</v>
      </c>
      <c r="D16" s="12" t="s">
        <v>31</v>
      </c>
      <c r="E16" s="18"/>
      <c r="F16" s="19"/>
      <c r="G16" s="19">
        <f t="shared" ref="G16:G72" si="0">E16*$E$13+F16*$F$13</f>
        <v>0</v>
      </c>
      <c r="H16" s="15" t="str">
        <f t="shared" ref="H16:H72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155</v>
      </c>
      <c r="C17" s="11" t="s">
        <v>156</v>
      </c>
      <c r="D17" s="12" t="s">
        <v>157</v>
      </c>
      <c r="E17" s="18"/>
      <c r="F17" s="19"/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158</v>
      </c>
      <c r="C18" s="11" t="s">
        <v>159</v>
      </c>
      <c r="D18" s="12" t="s">
        <v>52</v>
      </c>
      <c r="E18" s="18"/>
      <c r="F18" s="19"/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160</v>
      </c>
      <c r="C19" s="11" t="s">
        <v>161</v>
      </c>
      <c r="D19" s="12" t="s">
        <v>162</v>
      </c>
      <c r="E19" s="18"/>
      <c r="F19" s="19"/>
      <c r="G19" s="19">
        <f t="shared" si="0"/>
        <v>0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163</v>
      </c>
      <c r="C20" s="11" t="s">
        <v>164</v>
      </c>
      <c r="D20" s="12" t="s">
        <v>165</v>
      </c>
      <c r="E20" s="18"/>
      <c r="F20" s="19"/>
      <c r="G20" s="19">
        <f t="shared" si="0"/>
        <v>0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166</v>
      </c>
      <c r="C21" s="11" t="s">
        <v>167</v>
      </c>
      <c r="D21" s="12" t="s">
        <v>168</v>
      </c>
      <c r="E21" s="18"/>
      <c r="F21" s="19"/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169</v>
      </c>
      <c r="C22" s="11" t="s">
        <v>170</v>
      </c>
      <c r="D22" s="12" t="s">
        <v>66</v>
      </c>
      <c r="E22" s="18"/>
      <c r="F22" s="19"/>
      <c r="G22" s="19">
        <f t="shared" si="0"/>
        <v>0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171</v>
      </c>
      <c r="C23" s="11" t="s">
        <v>172</v>
      </c>
      <c r="D23" s="12" t="s">
        <v>173</v>
      </c>
      <c r="E23" s="18"/>
      <c r="F23" s="19"/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174</v>
      </c>
      <c r="C24" s="11" t="s">
        <v>170</v>
      </c>
      <c r="D24" s="12" t="s">
        <v>175</v>
      </c>
      <c r="E24" s="18"/>
      <c r="F24" s="19"/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176</v>
      </c>
      <c r="C25" s="11" t="s">
        <v>177</v>
      </c>
      <c r="D25" s="12" t="s">
        <v>89</v>
      </c>
      <c r="E25" s="18"/>
      <c r="F25" s="19"/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178</v>
      </c>
      <c r="C26" s="11" t="s">
        <v>126</v>
      </c>
      <c r="D26" s="12" t="s">
        <v>179</v>
      </c>
      <c r="E26" s="18"/>
      <c r="F26" s="19"/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180</v>
      </c>
      <c r="C27" s="11" t="s">
        <v>181</v>
      </c>
      <c r="D27" s="12" t="s">
        <v>182</v>
      </c>
      <c r="E27" s="18"/>
      <c r="F27" s="19"/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183</v>
      </c>
      <c r="C28" s="11" t="s">
        <v>184</v>
      </c>
      <c r="D28" s="12" t="s">
        <v>185</v>
      </c>
      <c r="E28" s="18"/>
      <c r="F28" s="19"/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186</v>
      </c>
      <c r="C29" s="11" t="s">
        <v>187</v>
      </c>
      <c r="D29" s="12" t="s">
        <v>188</v>
      </c>
      <c r="E29" s="18"/>
      <c r="F29" s="19"/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189</v>
      </c>
      <c r="C30" s="11" t="s">
        <v>190</v>
      </c>
      <c r="D30" s="12" t="s">
        <v>94</v>
      </c>
      <c r="E30" s="18"/>
      <c r="F30" s="19"/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191</v>
      </c>
      <c r="C31" s="11" t="s">
        <v>192</v>
      </c>
      <c r="D31" s="12" t="s">
        <v>100</v>
      </c>
      <c r="E31" s="18"/>
      <c r="F31" s="19"/>
      <c r="G31" s="19">
        <f t="shared" si="0"/>
        <v>0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193</v>
      </c>
      <c r="C32" s="11" t="s">
        <v>194</v>
      </c>
      <c r="D32" s="12" t="s">
        <v>195</v>
      </c>
      <c r="E32" s="18"/>
      <c r="F32" s="19"/>
      <c r="G32" s="19">
        <f t="shared" si="0"/>
        <v>0</v>
      </c>
      <c r="H32" s="15" t="str">
        <f t="shared" si="1"/>
        <v>F</v>
      </c>
      <c r="I32" s="20"/>
    </row>
    <row r="33" spans="1:9" ht="16.5" x14ac:dyDescent="0.25">
      <c r="A33" s="17">
        <v>19</v>
      </c>
      <c r="B33" s="10" t="s">
        <v>196</v>
      </c>
      <c r="C33" s="11" t="s">
        <v>197</v>
      </c>
      <c r="D33" s="12" t="s">
        <v>103</v>
      </c>
      <c r="E33" s="18"/>
      <c r="F33" s="19"/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198</v>
      </c>
      <c r="C34" s="11" t="s">
        <v>199</v>
      </c>
      <c r="D34" s="12" t="s">
        <v>200</v>
      </c>
      <c r="E34" s="18"/>
      <c r="F34" s="19"/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201</v>
      </c>
      <c r="C35" s="11" t="s">
        <v>91</v>
      </c>
      <c r="D35" s="12" t="s">
        <v>202</v>
      </c>
      <c r="E35" s="18"/>
      <c r="F35" s="19"/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203</v>
      </c>
      <c r="C36" s="11" t="s">
        <v>204</v>
      </c>
      <c r="D36" s="12" t="s">
        <v>205</v>
      </c>
      <c r="E36" s="18"/>
      <c r="F36" s="19"/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206</v>
      </c>
      <c r="C37" s="11" t="s">
        <v>207</v>
      </c>
      <c r="D37" s="12" t="s">
        <v>208</v>
      </c>
      <c r="E37" s="18"/>
      <c r="F37" s="19"/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209</v>
      </c>
      <c r="C38" s="11" t="s">
        <v>210</v>
      </c>
      <c r="D38" s="12" t="s">
        <v>211</v>
      </c>
      <c r="E38" s="18"/>
      <c r="F38" s="19"/>
      <c r="G38" s="19">
        <f t="shared" si="0"/>
        <v>0</v>
      </c>
      <c r="H38" s="15" t="str">
        <f t="shared" si="1"/>
        <v>F</v>
      </c>
      <c r="I38" s="20"/>
    </row>
    <row r="39" spans="1:9" ht="16.5" x14ac:dyDescent="0.25">
      <c r="A39" s="17">
        <v>25</v>
      </c>
      <c r="B39" s="10" t="s">
        <v>212</v>
      </c>
      <c r="C39" s="11" t="s">
        <v>213</v>
      </c>
      <c r="D39" s="12" t="s">
        <v>214</v>
      </c>
      <c r="E39" s="18"/>
      <c r="F39" s="19"/>
      <c r="G39" s="19">
        <f t="shared" si="0"/>
        <v>0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215</v>
      </c>
      <c r="C40" s="11" t="s">
        <v>216</v>
      </c>
      <c r="D40" s="12" t="s">
        <v>217</v>
      </c>
      <c r="E40" s="18"/>
      <c r="F40" s="19"/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218</v>
      </c>
      <c r="C41" s="11" t="s">
        <v>219</v>
      </c>
      <c r="D41" s="12" t="s">
        <v>109</v>
      </c>
      <c r="E41" s="18"/>
      <c r="F41" s="19"/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220</v>
      </c>
      <c r="C42" s="11" t="s">
        <v>221</v>
      </c>
      <c r="D42" s="12" t="s">
        <v>222</v>
      </c>
      <c r="E42" s="18"/>
      <c r="F42" s="19"/>
      <c r="G42" s="19">
        <f t="shared" si="0"/>
        <v>0</v>
      </c>
      <c r="H42" s="15" t="str">
        <f t="shared" si="1"/>
        <v>F</v>
      </c>
      <c r="I42" s="20"/>
    </row>
    <row r="43" spans="1:9" ht="16.5" x14ac:dyDescent="0.25">
      <c r="A43" s="17">
        <v>29</v>
      </c>
      <c r="B43" s="10" t="s">
        <v>223</v>
      </c>
      <c r="C43" s="11" t="s">
        <v>224</v>
      </c>
      <c r="D43" s="12" t="s">
        <v>225</v>
      </c>
      <c r="E43" s="18"/>
      <c r="F43" s="19"/>
      <c r="G43" s="19">
        <f t="shared" si="0"/>
        <v>0</v>
      </c>
      <c r="H43" s="15" t="str">
        <f t="shared" si="1"/>
        <v>F</v>
      </c>
      <c r="I43" s="20"/>
    </row>
    <row r="44" spans="1:9" ht="16.5" x14ac:dyDescent="0.25">
      <c r="A44" s="17">
        <v>30</v>
      </c>
      <c r="B44" s="10" t="s">
        <v>226</v>
      </c>
      <c r="C44" s="11" t="s">
        <v>126</v>
      </c>
      <c r="D44" s="12" t="s">
        <v>112</v>
      </c>
      <c r="E44" s="18"/>
      <c r="F44" s="19"/>
      <c r="G44" s="19">
        <f t="shared" si="0"/>
        <v>0</v>
      </c>
      <c r="H44" s="15" t="str">
        <f t="shared" si="1"/>
        <v>F</v>
      </c>
      <c r="I44" s="20"/>
    </row>
    <row r="45" spans="1:9" ht="16.5" x14ac:dyDescent="0.25">
      <c r="A45" s="17">
        <v>31</v>
      </c>
      <c r="B45" s="10" t="s">
        <v>227</v>
      </c>
      <c r="C45" s="11" t="s">
        <v>190</v>
      </c>
      <c r="D45" s="12" t="s">
        <v>228</v>
      </c>
      <c r="E45" s="18"/>
      <c r="F45" s="19"/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 t="s">
        <v>229</v>
      </c>
      <c r="C46" s="11" t="s">
        <v>230</v>
      </c>
      <c r="D46" s="12" t="s">
        <v>231</v>
      </c>
      <c r="E46" s="18"/>
      <c r="F46" s="19"/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 t="s">
        <v>232</v>
      </c>
      <c r="C47" s="11" t="s">
        <v>233</v>
      </c>
      <c r="D47" s="12" t="s">
        <v>234</v>
      </c>
      <c r="E47" s="18"/>
      <c r="F47" s="19"/>
      <c r="G47" s="19">
        <f t="shared" si="0"/>
        <v>0</v>
      </c>
      <c r="H47" s="15" t="str">
        <f t="shared" si="1"/>
        <v>F</v>
      </c>
      <c r="I47" s="20"/>
    </row>
    <row r="48" spans="1:9" ht="16.5" x14ac:dyDescent="0.25">
      <c r="A48" s="17">
        <v>34</v>
      </c>
      <c r="B48" s="10" t="s">
        <v>235</v>
      </c>
      <c r="C48" s="11" t="s">
        <v>236</v>
      </c>
      <c r="D48" s="12" t="s">
        <v>121</v>
      </c>
      <c r="E48" s="18"/>
      <c r="F48" s="19"/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 t="s">
        <v>237</v>
      </c>
      <c r="C49" s="11" t="s">
        <v>238</v>
      </c>
      <c r="D49" s="12" t="s">
        <v>124</v>
      </c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 t="s">
        <v>239</v>
      </c>
      <c r="C50" s="11" t="s">
        <v>240</v>
      </c>
      <c r="D50" s="12" t="s">
        <v>124</v>
      </c>
      <c r="E50" s="18"/>
      <c r="F50" s="19"/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10" t="s">
        <v>241</v>
      </c>
      <c r="C51" s="11" t="s">
        <v>242</v>
      </c>
      <c r="D51" s="12" t="s">
        <v>243</v>
      </c>
      <c r="E51" s="18"/>
      <c r="F51" s="19"/>
      <c r="G51" s="19">
        <f t="shared" si="0"/>
        <v>0</v>
      </c>
      <c r="H51" s="15" t="str">
        <f t="shared" si="1"/>
        <v>F</v>
      </c>
      <c r="I51" s="20"/>
    </row>
    <row r="52" spans="1:9" ht="16.5" x14ac:dyDescent="0.25">
      <c r="A52" s="17">
        <v>38</v>
      </c>
      <c r="B52" s="10" t="s">
        <v>244</v>
      </c>
      <c r="C52" s="11" t="s">
        <v>245</v>
      </c>
      <c r="D52" s="12" t="s">
        <v>246</v>
      </c>
      <c r="E52" s="18"/>
      <c r="F52" s="19"/>
      <c r="G52" s="19">
        <f t="shared" si="0"/>
        <v>0</v>
      </c>
      <c r="H52" s="15" t="str">
        <f t="shared" si="1"/>
        <v>F</v>
      </c>
      <c r="I52" s="20"/>
    </row>
    <row r="53" spans="1:9" ht="16.5" x14ac:dyDescent="0.25">
      <c r="A53" s="17">
        <v>39</v>
      </c>
      <c r="B53" s="21" t="s">
        <v>247</v>
      </c>
      <c r="C53" s="22" t="s">
        <v>156</v>
      </c>
      <c r="D53" s="23" t="s">
        <v>248</v>
      </c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/>
      <c r="C54" s="11"/>
      <c r="D54" s="12"/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6.5" x14ac:dyDescent="0.25">
      <c r="A55" s="17">
        <v>41</v>
      </c>
      <c r="B55" s="10"/>
      <c r="C55" s="11"/>
      <c r="D55" s="12"/>
      <c r="E55" s="18"/>
      <c r="F55" s="19"/>
      <c r="G55" s="19">
        <f t="shared" si="0"/>
        <v>0</v>
      </c>
      <c r="H55" s="15" t="str">
        <f t="shared" si="1"/>
        <v>F</v>
      </c>
      <c r="I55" s="20"/>
    </row>
    <row r="56" spans="1:9" ht="16.5" x14ac:dyDescent="0.25">
      <c r="A56" s="17">
        <v>42</v>
      </c>
      <c r="B56" s="10"/>
      <c r="C56" s="11"/>
      <c r="D56" s="12"/>
      <c r="E56" s="18"/>
      <c r="F56" s="19"/>
      <c r="G56" s="19">
        <f t="shared" si="0"/>
        <v>0</v>
      </c>
      <c r="H56" s="15" t="str">
        <f t="shared" si="1"/>
        <v>F</v>
      </c>
      <c r="I56" s="20"/>
    </row>
    <row r="57" spans="1:9" ht="16.5" x14ac:dyDescent="0.25">
      <c r="A57" s="17">
        <v>43</v>
      </c>
      <c r="B57" s="10"/>
      <c r="C57" s="11"/>
      <c r="D57" s="12"/>
      <c r="E57" s="18"/>
      <c r="F57" s="19"/>
      <c r="G57" s="19">
        <f t="shared" si="0"/>
        <v>0</v>
      </c>
      <c r="H57" s="15" t="str">
        <f t="shared" si="1"/>
        <v>F</v>
      </c>
      <c r="I57" s="20"/>
    </row>
    <row r="58" spans="1:9" ht="16.5" x14ac:dyDescent="0.25">
      <c r="A58" s="17">
        <v>44</v>
      </c>
      <c r="B58" s="10"/>
      <c r="C58" s="11"/>
      <c r="D58" s="12"/>
      <c r="E58" s="18"/>
      <c r="F58" s="19"/>
      <c r="G58" s="19">
        <f t="shared" si="0"/>
        <v>0</v>
      </c>
      <c r="H58" s="15" t="str">
        <f t="shared" si="1"/>
        <v>F</v>
      </c>
      <c r="I58" s="20"/>
    </row>
    <row r="59" spans="1:9" ht="16.5" x14ac:dyDescent="0.25">
      <c r="A59" s="17">
        <v>45</v>
      </c>
      <c r="B59" s="10"/>
      <c r="C59" s="11"/>
      <c r="D59" s="12"/>
      <c r="E59" s="18"/>
      <c r="F59" s="19"/>
      <c r="G59" s="19">
        <f t="shared" si="0"/>
        <v>0</v>
      </c>
      <c r="H59" s="15" t="str">
        <f t="shared" si="1"/>
        <v>F</v>
      </c>
      <c r="I59" s="20"/>
    </row>
    <row r="60" spans="1:9" ht="16.5" x14ac:dyDescent="0.25">
      <c r="A60" s="17">
        <v>46</v>
      </c>
      <c r="B60" s="10"/>
      <c r="C60" s="11"/>
      <c r="D60" s="12"/>
      <c r="E60" s="18"/>
      <c r="F60" s="19"/>
      <c r="G60" s="19">
        <f t="shared" si="0"/>
        <v>0</v>
      </c>
      <c r="H60" s="15" t="str">
        <f t="shared" si="1"/>
        <v>F</v>
      </c>
      <c r="I60" s="20"/>
    </row>
    <row r="61" spans="1:9" ht="16.5" x14ac:dyDescent="0.25">
      <c r="A61" s="17">
        <v>47</v>
      </c>
      <c r="B61" s="10"/>
      <c r="C61" s="11"/>
      <c r="D61" s="12"/>
      <c r="E61" s="18"/>
      <c r="F61" s="19"/>
      <c r="G61" s="19">
        <f t="shared" si="0"/>
        <v>0</v>
      </c>
      <c r="H61" s="15" t="str">
        <f t="shared" si="1"/>
        <v>F</v>
      </c>
      <c r="I61" s="20"/>
    </row>
    <row r="62" spans="1:9" ht="16.5" x14ac:dyDescent="0.25">
      <c r="A62" s="17">
        <v>48</v>
      </c>
      <c r="B62" s="10"/>
      <c r="C62" s="11"/>
      <c r="D62" s="12"/>
      <c r="E62" s="18"/>
      <c r="F62" s="19"/>
      <c r="G62" s="19">
        <f t="shared" si="0"/>
        <v>0</v>
      </c>
      <c r="H62" s="15" t="str">
        <f t="shared" si="1"/>
        <v>F</v>
      </c>
      <c r="I62" s="20"/>
    </row>
    <row r="63" spans="1:9" ht="16.5" x14ac:dyDescent="0.25">
      <c r="A63" s="17">
        <v>49</v>
      </c>
      <c r="B63" s="21"/>
      <c r="C63" s="22"/>
      <c r="D63" s="23"/>
      <c r="E63" s="18"/>
      <c r="F63" s="19"/>
      <c r="G63" s="19">
        <f t="shared" si="0"/>
        <v>0</v>
      </c>
      <c r="H63" s="15" t="str">
        <f t="shared" si="1"/>
        <v>F</v>
      </c>
      <c r="I63" s="20"/>
    </row>
    <row r="64" spans="1:9" ht="16.5" x14ac:dyDescent="0.25">
      <c r="A64" s="17">
        <v>50</v>
      </c>
      <c r="B64" s="10"/>
      <c r="C64" s="11"/>
      <c r="D64" s="12"/>
      <c r="E64" s="18"/>
      <c r="F64" s="19"/>
      <c r="G64" s="19">
        <f t="shared" si="0"/>
        <v>0</v>
      </c>
      <c r="H64" s="15" t="str">
        <f t="shared" si="1"/>
        <v>F</v>
      </c>
      <c r="I64" s="20"/>
    </row>
    <row r="65" spans="1:9" ht="16.5" x14ac:dyDescent="0.25">
      <c r="A65" s="17">
        <v>51</v>
      </c>
      <c r="B65" s="10"/>
      <c r="C65" s="11"/>
      <c r="D65" s="12"/>
      <c r="E65" s="18"/>
      <c r="F65" s="19"/>
      <c r="G65" s="19">
        <f t="shared" si="0"/>
        <v>0</v>
      </c>
      <c r="H65" s="15" t="str">
        <f t="shared" si="1"/>
        <v>F</v>
      </c>
      <c r="I65" s="20"/>
    </row>
    <row r="66" spans="1:9" ht="16.5" x14ac:dyDescent="0.25">
      <c r="A66" s="17">
        <v>52</v>
      </c>
      <c r="B66" s="10"/>
      <c r="C66" s="11"/>
      <c r="D66" s="12"/>
      <c r="E66" s="18"/>
      <c r="F66" s="19"/>
      <c r="G66" s="19">
        <f t="shared" si="0"/>
        <v>0</v>
      </c>
      <c r="H66" s="15" t="str">
        <f t="shared" si="1"/>
        <v>F</v>
      </c>
      <c r="I66" s="20"/>
    </row>
    <row r="67" spans="1:9" ht="16.5" x14ac:dyDescent="0.25">
      <c r="A67" s="17">
        <v>53</v>
      </c>
      <c r="B67" s="10"/>
      <c r="C67" s="11"/>
      <c r="D67" s="12"/>
      <c r="E67" s="18"/>
      <c r="F67" s="19"/>
      <c r="G67" s="19">
        <f t="shared" si="0"/>
        <v>0</v>
      </c>
      <c r="H67" s="15" t="str">
        <f t="shared" si="1"/>
        <v>F</v>
      </c>
      <c r="I67" s="20"/>
    </row>
    <row r="68" spans="1:9" ht="16.5" x14ac:dyDescent="0.25">
      <c r="A68" s="17">
        <v>54</v>
      </c>
      <c r="B68" s="21"/>
      <c r="C68" s="22"/>
      <c r="D68" s="23"/>
      <c r="E68" s="18"/>
      <c r="F68" s="19"/>
      <c r="G68" s="19">
        <f t="shared" si="0"/>
        <v>0</v>
      </c>
      <c r="H68" s="15" t="str">
        <f t="shared" si="1"/>
        <v>F</v>
      </c>
      <c r="I68" s="20"/>
    </row>
    <row r="69" spans="1:9" ht="16.5" x14ac:dyDescent="0.25">
      <c r="A69" s="17">
        <v>55</v>
      </c>
      <c r="B69" s="10"/>
      <c r="C69" s="11"/>
      <c r="D69" s="12"/>
      <c r="E69" s="18"/>
      <c r="F69" s="19"/>
      <c r="G69" s="19">
        <f t="shared" si="0"/>
        <v>0</v>
      </c>
      <c r="H69" s="15" t="str">
        <f t="shared" si="1"/>
        <v>F</v>
      </c>
      <c r="I69" s="20"/>
    </row>
    <row r="70" spans="1:9" ht="16.5" x14ac:dyDescent="0.25">
      <c r="A70" s="17">
        <v>56</v>
      </c>
      <c r="B70" s="21"/>
      <c r="C70" s="22"/>
      <c r="D70" s="23"/>
      <c r="E70" s="18"/>
      <c r="F70" s="19"/>
      <c r="G70" s="19">
        <f t="shared" si="0"/>
        <v>0</v>
      </c>
      <c r="H70" s="15" t="str">
        <f t="shared" si="1"/>
        <v>F</v>
      </c>
      <c r="I70" s="20"/>
    </row>
    <row r="71" spans="1:9" ht="16.5" x14ac:dyDescent="0.25">
      <c r="A71" s="17">
        <v>57</v>
      </c>
      <c r="B71" s="10"/>
      <c r="C71" s="11"/>
      <c r="D71" s="12"/>
      <c r="E71" s="18"/>
      <c r="F71" s="19"/>
      <c r="G71" s="19">
        <f t="shared" si="0"/>
        <v>0</v>
      </c>
      <c r="H71" s="15" t="str">
        <f t="shared" si="1"/>
        <v>F</v>
      </c>
      <c r="I71" s="20"/>
    </row>
    <row r="72" spans="1:9" ht="16.5" x14ac:dyDescent="0.25">
      <c r="A72" s="17">
        <v>58</v>
      </c>
      <c r="B72" s="10"/>
      <c r="C72" s="11"/>
      <c r="D72" s="12"/>
      <c r="E72" s="18"/>
      <c r="F72" s="19"/>
      <c r="G72" s="19">
        <f t="shared" si="0"/>
        <v>0</v>
      </c>
      <c r="H72" s="15" t="str">
        <f t="shared" si="1"/>
        <v>F</v>
      </c>
      <c r="I72" s="20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ht="15.75" x14ac:dyDescent="0.25">
      <c r="A74" s="24" t="str">
        <f>"Cộng danh sách gồm "</f>
        <v xml:space="preserve">Cộng danh sách gồm </v>
      </c>
      <c r="B74" s="24"/>
      <c r="C74" s="24"/>
      <c r="D74" s="25">
        <f>COUNTA(H15:H72)</f>
        <v>58</v>
      </c>
      <c r="E74" s="26">
        <v>1</v>
      </c>
      <c r="F74" s="27"/>
      <c r="G74" s="1"/>
      <c r="H74" s="1"/>
      <c r="I74" s="1"/>
    </row>
    <row r="75" spans="1:9" ht="15.75" x14ac:dyDescent="0.25">
      <c r="A75" s="51" t="s">
        <v>21</v>
      </c>
      <c r="B75" s="51"/>
      <c r="C75" s="51"/>
      <c r="D75" s="28">
        <f>COUNTIF(G15:G72,"&gt;=5")</f>
        <v>0</v>
      </c>
      <c r="E75" s="29">
        <f>D75/D74</f>
        <v>0</v>
      </c>
      <c r="F75" s="30"/>
      <c r="G75" s="1"/>
      <c r="H75" s="1"/>
      <c r="I75" s="1"/>
    </row>
    <row r="76" spans="1:9" ht="15.75" x14ac:dyDescent="0.25">
      <c r="A76" s="51" t="s">
        <v>22</v>
      </c>
      <c r="B76" s="51"/>
      <c r="C76" s="51"/>
      <c r="D76" s="28">
        <f>COUNTIF(G15:G72,"&lt;5")</f>
        <v>58</v>
      </c>
      <c r="E76" s="29">
        <f>D76/D74</f>
        <v>1</v>
      </c>
      <c r="F76" s="30"/>
      <c r="G76" s="1"/>
      <c r="H76" s="1"/>
      <c r="I76" s="1"/>
    </row>
    <row r="77" spans="1:9" ht="15.75" x14ac:dyDescent="0.25">
      <c r="A77" s="31"/>
      <c r="B77" s="31"/>
      <c r="C77" s="4"/>
      <c r="D77" s="31"/>
      <c r="E77" s="3"/>
      <c r="F77" s="1"/>
      <c r="G77" s="1"/>
      <c r="H77" s="1"/>
      <c r="I77" s="1"/>
    </row>
    <row r="78" spans="1:9" ht="15.75" x14ac:dyDescent="0.25">
      <c r="A78" s="1"/>
      <c r="B78" s="1"/>
      <c r="C78" s="1"/>
      <c r="D78" s="1"/>
      <c r="E78" s="52" t="str">
        <f ca="1">"TP. Hồ Chí Minh, ngày "&amp;  DAY(NOW())&amp;" tháng " &amp;MONTH(NOW())&amp;" năm "&amp;YEAR(NOW())</f>
        <v>TP. Hồ Chí Minh, ngày 2 tháng 5 năm 2018</v>
      </c>
      <c r="F78" s="52"/>
      <c r="G78" s="52"/>
      <c r="H78" s="52"/>
      <c r="I78" s="52"/>
    </row>
    <row r="79" spans="1:9" ht="15.75" x14ac:dyDescent="0.25">
      <c r="A79" s="36" t="s">
        <v>23</v>
      </c>
      <c r="B79" s="36"/>
      <c r="C79" s="36"/>
      <c r="D79" s="1"/>
      <c r="E79" s="36" t="s">
        <v>24</v>
      </c>
      <c r="F79" s="36"/>
      <c r="G79" s="36"/>
      <c r="H79" s="36"/>
      <c r="I79" s="36"/>
    </row>
    <row r="80" spans="1:9" ht="15.75" x14ac:dyDescent="0.25">
      <c r="A80" s="1"/>
      <c r="B80" s="1"/>
      <c r="C80" s="1"/>
      <c r="D80" s="1"/>
      <c r="E80" s="1"/>
      <c r="F80" s="1"/>
      <c r="G80" s="1"/>
      <c r="H80" s="1"/>
      <c r="I80" s="1"/>
    </row>
  </sheetData>
  <protectedRanges>
    <protectedRange sqref="A80:I80" name="Range5"/>
    <protectedRange sqref="I15:I72" name="Range4"/>
    <protectedRange sqref="B15:F72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9:C79"/>
    <mergeCell ref="E79:I79"/>
    <mergeCell ref="A10:B10"/>
    <mergeCell ref="C10:D10"/>
    <mergeCell ref="A12:A13"/>
    <mergeCell ref="B12:B13"/>
    <mergeCell ref="C12:D13"/>
    <mergeCell ref="G12:H12"/>
    <mergeCell ref="I12:I13"/>
    <mergeCell ref="C14:D14"/>
    <mergeCell ref="A75:C75"/>
    <mergeCell ref="A76:C76"/>
    <mergeCell ref="E78:I78"/>
  </mergeCells>
  <conditionalFormatting sqref="H15:H72">
    <cfRule type="cellIs" dxfId="7" priority="2" stopIfTrue="1" operator="equal">
      <formula>"F"</formula>
    </cfRule>
  </conditionalFormatting>
  <conditionalFormatting sqref="G15:G72">
    <cfRule type="expression" dxfId="6" priority="1" stopIfTrue="1">
      <formula>MAX(#REF!)&lt;4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F60" sqref="F60"/>
    </sheetView>
  </sheetViews>
  <sheetFormatPr defaultRowHeight="15" x14ac:dyDescent="0.25"/>
  <cols>
    <col min="2" max="2" width="14" customWidth="1"/>
    <col min="3" max="3" width="21.28515625" customWidth="1"/>
  </cols>
  <sheetData>
    <row r="1" spans="1:9" ht="15.75" x14ac:dyDescent="0.25">
      <c r="A1" s="36" t="s">
        <v>0</v>
      </c>
      <c r="B1" s="36"/>
      <c r="C1" s="36"/>
      <c r="D1" s="36"/>
      <c r="E1" s="36" t="s">
        <v>1</v>
      </c>
      <c r="F1" s="36"/>
      <c r="G1" s="36"/>
      <c r="H1" s="36"/>
      <c r="I1" s="36"/>
    </row>
    <row r="2" spans="1:9" ht="15.75" x14ac:dyDescent="0.25">
      <c r="A2" s="36" t="s">
        <v>2</v>
      </c>
      <c r="B2" s="36"/>
      <c r="C2" s="36"/>
      <c r="D2" s="36"/>
      <c r="E2" s="54" t="s">
        <v>3</v>
      </c>
      <c r="F2" s="54"/>
      <c r="G2" s="54"/>
      <c r="H2" s="54"/>
      <c r="I2" s="54"/>
    </row>
    <row r="3" spans="1:9" ht="15.75" x14ac:dyDescent="0.25">
      <c r="A3" s="36" t="s">
        <v>4</v>
      </c>
      <c r="B3" s="36"/>
      <c r="C3" s="36"/>
      <c r="D3" s="36"/>
      <c r="E3" s="1"/>
      <c r="F3" s="1"/>
      <c r="G3" s="1"/>
      <c r="H3" s="1"/>
      <c r="I3" s="1"/>
    </row>
    <row r="4" spans="1:9" ht="15.75" x14ac:dyDescent="0.25">
      <c r="A4" s="36" t="s">
        <v>5</v>
      </c>
      <c r="B4" s="36"/>
      <c r="C4" s="36"/>
      <c r="D4" s="3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3" t="s">
        <v>6</v>
      </c>
      <c r="B6" s="53"/>
      <c r="C6" s="53"/>
      <c r="D6" s="53"/>
      <c r="E6" s="53"/>
      <c r="F6" s="53"/>
      <c r="G6" s="53"/>
      <c r="H6" s="53"/>
      <c r="I6" s="53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7" t="s">
        <v>7</v>
      </c>
      <c r="B8" s="37"/>
      <c r="C8" s="37"/>
      <c r="D8" s="37"/>
      <c r="E8" s="37" t="s">
        <v>8</v>
      </c>
      <c r="F8" s="37"/>
      <c r="G8" s="3"/>
      <c r="H8" s="3"/>
      <c r="I8" s="3"/>
    </row>
    <row r="9" spans="1:9" ht="15.75" x14ac:dyDescent="0.25">
      <c r="A9" s="37" t="s">
        <v>9</v>
      </c>
      <c r="B9" s="37"/>
      <c r="C9" s="37" t="s">
        <v>351</v>
      </c>
      <c r="D9" s="37"/>
      <c r="E9" s="37" t="s">
        <v>10</v>
      </c>
      <c r="F9" s="37"/>
      <c r="G9" s="3"/>
      <c r="H9" s="3"/>
      <c r="I9" s="3"/>
    </row>
    <row r="10" spans="1:9" ht="15.75" x14ac:dyDescent="0.25">
      <c r="A10" s="37" t="s">
        <v>11</v>
      </c>
      <c r="B10" s="37"/>
      <c r="C10" s="37"/>
      <c r="D10" s="3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8" t="s">
        <v>12</v>
      </c>
      <c r="B12" s="40" t="s">
        <v>13</v>
      </c>
      <c r="C12" s="42" t="s">
        <v>14</v>
      </c>
      <c r="D12" s="43"/>
      <c r="E12" s="5" t="s">
        <v>15</v>
      </c>
      <c r="F12" s="5" t="s">
        <v>16</v>
      </c>
      <c r="G12" s="46" t="s">
        <v>17</v>
      </c>
      <c r="H12" s="47"/>
      <c r="I12" s="48" t="s">
        <v>18</v>
      </c>
    </row>
    <row r="13" spans="1:9" ht="15.75" x14ac:dyDescent="0.25">
      <c r="A13" s="39"/>
      <c r="B13" s="41"/>
      <c r="C13" s="44"/>
      <c r="D13" s="45"/>
      <c r="E13" s="6">
        <v>0.3</v>
      </c>
      <c r="F13" s="6">
        <v>0.7</v>
      </c>
      <c r="G13" s="7" t="s">
        <v>19</v>
      </c>
      <c r="H13" s="7" t="s">
        <v>20</v>
      </c>
      <c r="I13" s="49"/>
    </row>
    <row r="14" spans="1:9" ht="15.75" x14ac:dyDescent="0.25">
      <c r="A14" s="8">
        <v>1</v>
      </c>
      <c r="B14" s="8">
        <v>2</v>
      </c>
      <c r="C14" s="50">
        <v>3</v>
      </c>
      <c r="D14" s="5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250</v>
      </c>
      <c r="C15" s="11" t="s">
        <v>251</v>
      </c>
      <c r="D15" s="12" t="s">
        <v>28</v>
      </c>
      <c r="E15" s="13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252</v>
      </c>
      <c r="C16" s="11" t="s">
        <v>253</v>
      </c>
      <c r="D16" s="12" t="s">
        <v>31</v>
      </c>
      <c r="E16" s="18"/>
      <c r="F16" s="19"/>
      <c r="G16" s="19">
        <f t="shared" ref="G16:G61" si="0">E16*$E$13+F16*$F$13</f>
        <v>0</v>
      </c>
      <c r="H16" s="15" t="str">
        <f t="shared" ref="H16:H61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254</v>
      </c>
      <c r="C17" s="11" t="s">
        <v>245</v>
      </c>
      <c r="D17" s="12" t="s">
        <v>255</v>
      </c>
      <c r="E17" s="18"/>
      <c r="F17" s="19"/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256</v>
      </c>
      <c r="C18" s="11" t="s">
        <v>257</v>
      </c>
      <c r="D18" s="12" t="s">
        <v>258</v>
      </c>
      <c r="E18" s="18"/>
      <c r="F18" s="19"/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259</v>
      </c>
      <c r="C19" s="11" t="s">
        <v>260</v>
      </c>
      <c r="D19" s="12" t="s">
        <v>49</v>
      </c>
      <c r="E19" s="18"/>
      <c r="F19" s="19"/>
      <c r="G19" s="19">
        <f t="shared" si="0"/>
        <v>0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261</v>
      </c>
      <c r="C20" s="11" t="s">
        <v>262</v>
      </c>
      <c r="D20" s="12" t="s">
        <v>263</v>
      </c>
      <c r="E20" s="18"/>
      <c r="F20" s="19"/>
      <c r="G20" s="19">
        <f t="shared" si="0"/>
        <v>0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264</v>
      </c>
      <c r="C21" s="11" t="s">
        <v>265</v>
      </c>
      <c r="D21" s="12" t="s">
        <v>58</v>
      </c>
      <c r="E21" s="18"/>
      <c r="F21" s="19"/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266</v>
      </c>
      <c r="C22" s="11" t="s">
        <v>267</v>
      </c>
      <c r="D22" s="12" t="s">
        <v>165</v>
      </c>
      <c r="E22" s="18"/>
      <c r="F22" s="19"/>
      <c r="G22" s="19">
        <f t="shared" si="0"/>
        <v>0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268</v>
      </c>
      <c r="C23" s="11" t="s">
        <v>269</v>
      </c>
      <c r="D23" s="12" t="s">
        <v>173</v>
      </c>
      <c r="E23" s="18"/>
      <c r="F23" s="19"/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270</v>
      </c>
      <c r="C24" s="11" t="s">
        <v>156</v>
      </c>
      <c r="D24" s="12" t="s">
        <v>271</v>
      </c>
      <c r="E24" s="18"/>
      <c r="F24" s="19"/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272</v>
      </c>
      <c r="C25" s="11" t="s">
        <v>273</v>
      </c>
      <c r="D25" s="12" t="s">
        <v>274</v>
      </c>
      <c r="E25" s="18"/>
      <c r="F25" s="19"/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275</v>
      </c>
      <c r="C26" s="11" t="s">
        <v>91</v>
      </c>
      <c r="D26" s="12" t="s">
        <v>276</v>
      </c>
      <c r="E26" s="18"/>
      <c r="F26" s="19"/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277</v>
      </c>
      <c r="C27" s="11" t="s">
        <v>278</v>
      </c>
      <c r="D27" s="12" t="s">
        <v>279</v>
      </c>
      <c r="E27" s="18"/>
      <c r="F27" s="19"/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280</v>
      </c>
      <c r="C28" s="11" t="s">
        <v>281</v>
      </c>
      <c r="D28" s="12" t="s">
        <v>89</v>
      </c>
      <c r="E28" s="18"/>
      <c r="F28" s="19"/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282</v>
      </c>
      <c r="C29" s="11" t="s">
        <v>144</v>
      </c>
      <c r="D29" s="12" t="s">
        <v>200</v>
      </c>
      <c r="E29" s="18"/>
      <c r="F29" s="19"/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283</v>
      </c>
      <c r="C30" s="11" t="s">
        <v>284</v>
      </c>
      <c r="D30" s="12" t="s">
        <v>200</v>
      </c>
      <c r="E30" s="18"/>
      <c r="F30" s="19"/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285</v>
      </c>
      <c r="C31" s="11" t="s">
        <v>286</v>
      </c>
      <c r="D31" s="12" t="s">
        <v>287</v>
      </c>
      <c r="E31" s="18"/>
      <c r="F31" s="19"/>
      <c r="G31" s="19">
        <f t="shared" si="0"/>
        <v>0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288</v>
      </c>
      <c r="C32" s="11" t="s">
        <v>289</v>
      </c>
      <c r="D32" s="12" t="s">
        <v>290</v>
      </c>
      <c r="E32" s="18"/>
      <c r="F32" s="19"/>
      <c r="G32" s="19">
        <f t="shared" si="0"/>
        <v>0</v>
      </c>
      <c r="H32" s="15" t="str">
        <f t="shared" si="1"/>
        <v>F</v>
      </c>
      <c r="I32" s="20"/>
    </row>
    <row r="33" spans="1:9" ht="16.5" x14ac:dyDescent="0.25">
      <c r="A33" s="17">
        <v>19</v>
      </c>
      <c r="B33" s="10" t="s">
        <v>291</v>
      </c>
      <c r="C33" s="11" t="s">
        <v>86</v>
      </c>
      <c r="D33" s="12" t="s">
        <v>234</v>
      </c>
      <c r="E33" s="18"/>
      <c r="F33" s="19"/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292</v>
      </c>
      <c r="C34" s="11" t="s">
        <v>293</v>
      </c>
      <c r="D34" s="12" t="s">
        <v>115</v>
      </c>
      <c r="E34" s="18"/>
      <c r="F34" s="19"/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294</v>
      </c>
      <c r="C35" s="11" t="s">
        <v>295</v>
      </c>
      <c r="D35" s="12" t="s">
        <v>296</v>
      </c>
      <c r="E35" s="18"/>
      <c r="F35" s="19"/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297</v>
      </c>
      <c r="C36" s="11" t="s">
        <v>298</v>
      </c>
      <c r="D36" s="12" t="s">
        <v>118</v>
      </c>
      <c r="E36" s="18"/>
      <c r="F36" s="19"/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299</v>
      </c>
      <c r="C37" s="11" t="s">
        <v>300</v>
      </c>
      <c r="D37" s="12" t="s">
        <v>301</v>
      </c>
      <c r="E37" s="18"/>
      <c r="F37" s="19"/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302</v>
      </c>
      <c r="C38" s="11" t="s">
        <v>303</v>
      </c>
      <c r="D38" s="12" t="s">
        <v>304</v>
      </c>
      <c r="E38" s="18"/>
      <c r="F38" s="19"/>
      <c r="G38" s="19">
        <f t="shared" si="0"/>
        <v>0</v>
      </c>
      <c r="H38" s="15" t="str">
        <f t="shared" si="1"/>
        <v>F</v>
      </c>
      <c r="I38" s="20"/>
    </row>
    <row r="39" spans="1:9" ht="16.5" x14ac:dyDescent="0.25">
      <c r="A39" s="17">
        <v>25</v>
      </c>
      <c r="B39" s="10" t="s">
        <v>305</v>
      </c>
      <c r="C39" s="11" t="s">
        <v>306</v>
      </c>
      <c r="D39" s="12" t="s">
        <v>307</v>
      </c>
      <c r="E39" s="18"/>
      <c r="F39" s="19"/>
      <c r="G39" s="19">
        <f t="shared" si="0"/>
        <v>0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308</v>
      </c>
      <c r="C40" s="11" t="s">
        <v>309</v>
      </c>
      <c r="D40" s="12" t="s">
        <v>124</v>
      </c>
      <c r="E40" s="18"/>
      <c r="F40" s="19"/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310</v>
      </c>
      <c r="C41" s="11" t="s">
        <v>311</v>
      </c>
      <c r="D41" s="12" t="s">
        <v>312</v>
      </c>
      <c r="E41" s="18"/>
      <c r="F41" s="19"/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313</v>
      </c>
      <c r="C42" s="11" t="s">
        <v>314</v>
      </c>
      <c r="D42" s="12" t="s">
        <v>315</v>
      </c>
      <c r="E42" s="18"/>
      <c r="F42" s="19"/>
      <c r="G42" s="19">
        <f t="shared" si="0"/>
        <v>0</v>
      </c>
      <c r="H42" s="15" t="str">
        <f t="shared" si="1"/>
        <v>F</v>
      </c>
      <c r="I42" s="20"/>
    </row>
    <row r="43" spans="1:9" ht="16.5" x14ac:dyDescent="0.25">
      <c r="A43" s="17">
        <v>29</v>
      </c>
      <c r="B43" s="10" t="s">
        <v>316</v>
      </c>
      <c r="C43" s="11" t="s">
        <v>317</v>
      </c>
      <c r="D43" s="12" t="s">
        <v>318</v>
      </c>
      <c r="E43" s="18"/>
      <c r="F43" s="19"/>
      <c r="G43" s="19">
        <f t="shared" si="0"/>
        <v>0</v>
      </c>
      <c r="H43" s="15" t="str">
        <f t="shared" si="1"/>
        <v>F</v>
      </c>
      <c r="I43" s="20"/>
    </row>
    <row r="44" spans="1:9" ht="16.5" x14ac:dyDescent="0.25">
      <c r="A44" s="17">
        <v>30</v>
      </c>
      <c r="B44" s="10" t="s">
        <v>319</v>
      </c>
      <c r="C44" s="11" t="s">
        <v>135</v>
      </c>
      <c r="D44" s="12" t="s">
        <v>136</v>
      </c>
      <c r="E44" s="18"/>
      <c r="F44" s="19"/>
      <c r="G44" s="19">
        <f t="shared" si="0"/>
        <v>0</v>
      </c>
      <c r="H44" s="15" t="str">
        <f t="shared" si="1"/>
        <v>F</v>
      </c>
      <c r="I44" s="20"/>
    </row>
    <row r="45" spans="1:9" ht="16.5" x14ac:dyDescent="0.25">
      <c r="A45" s="17">
        <v>31</v>
      </c>
      <c r="B45" s="10" t="s">
        <v>320</v>
      </c>
      <c r="C45" s="11" t="s">
        <v>321</v>
      </c>
      <c r="D45" s="12" t="s">
        <v>322</v>
      </c>
      <c r="E45" s="18"/>
      <c r="F45" s="19"/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 t="s">
        <v>323</v>
      </c>
      <c r="C46" s="11" t="s">
        <v>324</v>
      </c>
      <c r="D46" s="12" t="s">
        <v>325</v>
      </c>
      <c r="E46" s="18"/>
      <c r="F46" s="19"/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 t="s">
        <v>326</v>
      </c>
      <c r="C47" s="11" t="s">
        <v>327</v>
      </c>
      <c r="D47" s="12" t="s">
        <v>328</v>
      </c>
      <c r="E47" s="18"/>
      <c r="F47" s="19"/>
      <c r="G47" s="19">
        <f t="shared" si="0"/>
        <v>0</v>
      </c>
      <c r="H47" s="15" t="str">
        <f t="shared" si="1"/>
        <v>F</v>
      </c>
      <c r="I47" s="20"/>
    </row>
    <row r="48" spans="1:9" ht="16.5" x14ac:dyDescent="0.25">
      <c r="A48" s="17">
        <v>34</v>
      </c>
      <c r="B48" s="10" t="s">
        <v>329</v>
      </c>
      <c r="C48" s="11" t="s">
        <v>330</v>
      </c>
      <c r="D48" s="12" t="s">
        <v>331</v>
      </c>
      <c r="E48" s="18"/>
      <c r="F48" s="19"/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 t="s">
        <v>332</v>
      </c>
      <c r="C49" s="11" t="s">
        <v>333</v>
      </c>
      <c r="D49" s="12" t="s">
        <v>246</v>
      </c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 t="s">
        <v>334</v>
      </c>
      <c r="C50" s="11" t="s">
        <v>144</v>
      </c>
      <c r="D50" s="12" t="s">
        <v>145</v>
      </c>
      <c r="E50" s="18"/>
      <c r="F50" s="19"/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10" t="s">
        <v>335</v>
      </c>
      <c r="C51" s="11" t="s">
        <v>336</v>
      </c>
      <c r="D51" s="12" t="s">
        <v>145</v>
      </c>
      <c r="E51" s="18"/>
      <c r="F51" s="19"/>
      <c r="G51" s="19">
        <f t="shared" si="0"/>
        <v>0</v>
      </c>
      <c r="H51" s="15" t="str">
        <f t="shared" si="1"/>
        <v>F</v>
      </c>
      <c r="I51" s="20"/>
    </row>
    <row r="52" spans="1:9" ht="16.5" x14ac:dyDescent="0.25">
      <c r="A52" s="17">
        <v>38</v>
      </c>
      <c r="B52" s="10" t="s">
        <v>337</v>
      </c>
      <c r="C52" s="11" t="s">
        <v>338</v>
      </c>
      <c r="D52" s="12" t="s">
        <v>339</v>
      </c>
      <c r="E52" s="18"/>
      <c r="F52" s="19"/>
      <c r="G52" s="19">
        <f t="shared" si="0"/>
        <v>0</v>
      </c>
      <c r="H52" s="15" t="str">
        <f t="shared" si="1"/>
        <v>F</v>
      </c>
      <c r="I52" s="20"/>
    </row>
    <row r="53" spans="1:9" ht="16.5" x14ac:dyDescent="0.25">
      <c r="A53" s="17">
        <v>39</v>
      </c>
      <c r="B53" s="10" t="s">
        <v>340</v>
      </c>
      <c r="C53" s="11" t="s">
        <v>170</v>
      </c>
      <c r="D53" s="12" t="s">
        <v>341</v>
      </c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 t="s">
        <v>342</v>
      </c>
      <c r="C54" s="11" t="s">
        <v>343</v>
      </c>
      <c r="D54" s="12" t="s">
        <v>344</v>
      </c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6.5" x14ac:dyDescent="0.25">
      <c r="A55" s="17">
        <v>41</v>
      </c>
      <c r="B55" s="10" t="s">
        <v>345</v>
      </c>
      <c r="C55" s="11" t="s">
        <v>346</v>
      </c>
      <c r="D55" s="12" t="s">
        <v>347</v>
      </c>
      <c r="E55" s="18"/>
      <c r="F55" s="19"/>
      <c r="G55" s="19">
        <f t="shared" si="0"/>
        <v>0</v>
      </c>
      <c r="H55" s="15" t="str">
        <f t="shared" si="1"/>
        <v>F</v>
      </c>
      <c r="I55" s="20"/>
    </row>
    <row r="56" spans="1:9" ht="16.5" x14ac:dyDescent="0.25">
      <c r="A56" s="17">
        <v>42</v>
      </c>
      <c r="B56" s="21" t="s">
        <v>348</v>
      </c>
      <c r="C56" s="22" t="s">
        <v>349</v>
      </c>
      <c r="D56" s="23" t="s">
        <v>350</v>
      </c>
      <c r="E56" s="18"/>
      <c r="F56" s="19"/>
      <c r="G56" s="19">
        <f t="shared" si="0"/>
        <v>0</v>
      </c>
      <c r="H56" s="15" t="str">
        <f t="shared" si="1"/>
        <v>F</v>
      </c>
      <c r="I56" s="20"/>
    </row>
    <row r="57" spans="1:9" ht="16.5" x14ac:dyDescent="0.25">
      <c r="A57" s="17">
        <v>43</v>
      </c>
      <c r="B57" s="10"/>
      <c r="C57" s="11"/>
      <c r="D57" s="12"/>
      <c r="E57" s="18"/>
      <c r="F57" s="19"/>
      <c r="G57" s="19">
        <f t="shared" si="0"/>
        <v>0</v>
      </c>
      <c r="H57" s="15" t="str">
        <f t="shared" si="1"/>
        <v>F</v>
      </c>
      <c r="I57" s="20"/>
    </row>
    <row r="58" spans="1:9" ht="16.5" x14ac:dyDescent="0.25">
      <c r="A58" s="17">
        <v>44</v>
      </c>
      <c r="B58" s="10"/>
      <c r="C58" s="11"/>
      <c r="D58" s="12"/>
      <c r="E58" s="18"/>
      <c r="F58" s="19"/>
      <c r="G58" s="19">
        <f t="shared" si="0"/>
        <v>0</v>
      </c>
      <c r="H58" s="15" t="str">
        <f t="shared" si="1"/>
        <v>F</v>
      </c>
      <c r="I58" s="20"/>
    </row>
    <row r="59" spans="1:9" ht="16.5" x14ac:dyDescent="0.25">
      <c r="A59" s="17">
        <v>45</v>
      </c>
      <c r="B59" s="10"/>
      <c r="C59" s="11"/>
      <c r="D59" s="12"/>
      <c r="E59" s="18"/>
      <c r="F59" s="19"/>
      <c r="G59" s="19">
        <f t="shared" si="0"/>
        <v>0</v>
      </c>
      <c r="H59" s="15" t="str">
        <f t="shared" si="1"/>
        <v>F</v>
      </c>
      <c r="I59" s="20"/>
    </row>
    <row r="60" spans="1:9" ht="16.5" x14ac:dyDescent="0.25">
      <c r="A60" s="17">
        <v>46</v>
      </c>
      <c r="B60" s="10"/>
      <c r="C60" s="11"/>
      <c r="D60" s="12"/>
      <c r="E60" s="18"/>
      <c r="F60" s="19"/>
      <c r="G60" s="19">
        <f t="shared" si="0"/>
        <v>0</v>
      </c>
      <c r="H60" s="15" t="str">
        <f t="shared" si="1"/>
        <v>F</v>
      </c>
      <c r="I60" s="20"/>
    </row>
    <row r="61" spans="1:9" ht="16.5" x14ac:dyDescent="0.25">
      <c r="A61" s="17">
        <v>47</v>
      </c>
      <c r="B61" s="21"/>
      <c r="C61" s="22"/>
      <c r="D61" s="23"/>
      <c r="E61" s="18"/>
      <c r="F61" s="19"/>
      <c r="G61" s="19">
        <f t="shared" si="0"/>
        <v>0</v>
      </c>
      <c r="H61" s="15" t="str">
        <f t="shared" si="1"/>
        <v>F</v>
      </c>
      <c r="I61" s="20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24" t="str">
        <f>"Cộng danh sách gồm "</f>
        <v xml:space="preserve">Cộng danh sách gồm </v>
      </c>
      <c r="B63" s="24"/>
      <c r="C63" s="24"/>
      <c r="D63" s="25">
        <f>COUNTA(H15:H61)</f>
        <v>47</v>
      </c>
      <c r="E63" s="26">
        <v>1</v>
      </c>
      <c r="F63" s="27"/>
      <c r="G63" s="1"/>
      <c r="H63" s="1"/>
      <c r="I63" s="1"/>
    </row>
    <row r="64" spans="1:9" ht="15.75" x14ac:dyDescent="0.25">
      <c r="A64" s="51" t="s">
        <v>21</v>
      </c>
      <c r="B64" s="51"/>
      <c r="C64" s="51"/>
      <c r="D64" s="28">
        <f>COUNTIF(G15:G61,"&gt;=5")</f>
        <v>0</v>
      </c>
      <c r="E64" s="29">
        <f>D64/D63</f>
        <v>0</v>
      </c>
      <c r="F64" s="30"/>
      <c r="G64" s="1"/>
      <c r="H64" s="1"/>
      <c r="I64" s="1"/>
    </row>
    <row r="65" spans="1:9" ht="15.75" x14ac:dyDescent="0.25">
      <c r="A65" s="51" t="s">
        <v>22</v>
      </c>
      <c r="B65" s="51"/>
      <c r="C65" s="51"/>
      <c r="D65" s="28">
        <f>COUNTIF(G15:G61,"&lt;5")</f>
        <v>47</v>
      </c>
      <c r="E65" s="29">
        <f>D65/D63</f>
        <v>1</v>
      </c>
      <c r="F65" s="30"/>
      <c r="G65" s="1"/>
      <c r="H65" s="1"/>
      <c r="I65" s="1"/>
    </row>
    <row r="66" spans="1:9" ht="15.75" x14ac:dyDescent="0.25">
      <c r="A66" s="31"/>
      <c r="B66" s="31"/>
      <c r="C66" s="4"/>
      <c r="D66" s="31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52" t="str">
        <f ca="1">"TP. Hồ Chí Minh, ngày "&amp;  DAY(NOW())&amp;" tháng " &amp;MONTH(NOW())&amp;" năm "&amp;YEAR(NOW())</f>
        <v>TP. Hồ Chí Minh, ngày 2 tháng 5 năm 2018</v>
      </c>
      <c r="F67" s="52"/>
      <c r="G67" s="52"/>
      <c r="H67" s="52"/>
      <c r="I67" s="52"/>
    </row>
    <row r="68" spans="1:9" ht="15.75" x14ac:dyDescent="0.25">
      <c r="A68" s="36" t="s">
        <v>23</v>
      </c>
      <c r="B68" s="36"/>
      <c r="C68" s="36"/>
      <c r="D68" s="1"/>
      <c r="E68" s="36" t="s">
        <v>24</v>
      </c>
      <c r="F68" s="36"/>
      <c r="G68" s="36"/>
      <c r="H68" s="36"/>
      <c r="I68" s="36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I69" name="Range5"/>
    <protectedRange sqref="I15:I61" name="Range4"/>
    <protectedRange sqref="B15:F61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5" priority="2" stopIfTrue="1" operator="equal">
      <formula>"F"</formula>
    </cfRule>
  </conditionalFormatting>
  <conditionalFormatting sqref="G15:G61">
    <cfRule type="expression" dxfId="4" priority="1" stopIfTrue="1">
      <formula>MAX(#REF!)&lt;4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C60" sqref="C60"/>
    </sheetView>
  </sheetViews>
  <sheetFormatPr defaultRowHeight="15" x14ac:dyDescent="0.25"/>
  <cols>
    <col min="2" max="2" width="14.42578125" customWidth="1"/>
    <col min="3" max="3" width="23.140625" customWidth="1"/>
  </cols>
  <sheetData>
    <row r="1" spans="1:9" ht="15.75" x14ac:dyDescent="0.25">
      <c r="A1" s="36" t="s">
        <v>0</v>
      </c>
      <c r="B1" s="36"/>
      <c r="C1" s="36"/>
      <c r="D1" s="36"/>
      <c r="E1" s="36" t="s">
        <v>1</v>
      </c>
      <c r="F1" s="36"/>
      <c r="G1" s="36"/>
      <c r="H1" s="36"/>
      <c r="I1" s="36"/>
    </row>
    <row r="2" spans="1:9" ht="15.75" x14ac:dyDescent="0.25">
      <c r="A2" s="36" t="s">
        <v>2</v>
      </c>
      <c r="B2" s="36"/>
      <c r="C2" s="36"/>
      <c r="D2" s="36"/>
      <c r="E2" s="54" t="s">
        <v>3</v>
      </c>
      <c r="F2" s="54"/>
      <c r="G2" s="54"/>
      <c r="H2" s="54"/>
      <c r="I2" s="54"/>
    </row>
    <row r="3" spans="1:9" ht="15.75" x14ac:dyDescent="0.25">
      <c r="A3" s="36" t="s">
        <v>4</v>
      </c>
      <c r="B3" s="36"/>
      <c r="C3" s="36"/>
      <c r="D3" s="36"/>
      <c r="E3" s="1"/>
      <c r="F3" s="1"/>
      <c r="G3" s="1"/>
      <c r="H3" s="1"/>
      <c r="I3" s="1"/>
    </row>
    <row r="4" spans="1:9" ht="15.75" x14ac:dyDescent="0.25">
      <c r="A4" s="36" t="s">
        <v>5</v>
      </c>
      <c r="B4" s="36"/>
      <c r="C4" s="36"/>
      <c r="D4" s="36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53" t="s">
        <v>6</v>
      </c>
      <c r="B6" s="53"/>
      <c r="C6" s="53"/>
      <c r="D6" s="53"/>
      <c r="E6" s="53"/>
      <c r="F6" s="53"/>
      <c r="G6" s="53"/>
      <c r="H6" s="53"/>
      <c r="I6" s="53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37" t="s">
        <v>7</v>
      </c>
      <c r="B8" s="37"/>
      <c r="C8" s="37"/>
      <c r="D8" s="37"/>
      <c r="E8" s="37" t="s">
        <v>8</v>
      </c>
      <c r="F8" s="37"/>
      <c r="G8" s="3"/>
      <c r="H8" s="3"/>
      <c r="I8" s="3"/>
    </row>
    <row r="9" spans="1:9" ht="15.75" x14ac:dyDescent="0.25">
      <c r="A9" s="37" t="s">
        <v>9</v>
      </c>
      <c r="B9" s="37"/>
      <c r="C9" s="37" t="s">
        <v>448</v>
      </c>
      <c r="D9" s="37"/>
      <c r="E9" s="37" t="s">
        <v>10</v>
      </c>
      <c r="F9" s="37"/>
      <c r="G9" s="3"/>
      <c r="H9" s="3"/>
      <c r="I9" s="3"/>
    </row>
    <row r="10" spans="1:9" ht="15.75" x14ac:dyDescent="0.25">
      <c r="A10" s="37" t="s">
        <v>11</v>
      </c>
      <c r="B10" s="37"/>
      <c r="C10" s="37"/>
      <c r="D10" s="37"/>
      <c r="E10" s="32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8" t="s">
        <v>12</v>
      </c>
      <c r="B12" s="40" t="s">
        <v>13</v>
      </c>
      <c r="C12" s="42" t="s">
        <v>14</v>
      </c>
      <c r="D12" s="43"/>
      <c r="E12" s="5" t="s">
        <v>15</v>
      </c>
      <c r="F12" s="5" t="s">
        <v>16</v>
      </c>
      <c r="G12" s="46" t="s">
        <v>17</v>
      </c>
      <c r="H12" s="47"/>
      <c r="I12" s="48" t="s">
        <v>18</v>
      </c>
    </row>
    <row r="13" spans="1:9" ht="15.75" x14ac:dyDescent="0.25">
      <c r="A13" s="39"/>
      <c r="B13" s="41"/>
      <c r="C13" s="44"/>
      <c r="D13" s="45"/>
      <c r="E13" s="6">
        <v>0.3</v>
      </c>
      <c r="F13" s="6">
        <v>0.7</v>
      </c>
      <c r="G13" s="7" t="s">
        <v>19</v>
      </c>
      <c r="H13" s="7" t="s">
        <v>20</v>
      </c>
      <c r="I13" s="49"/>
    </row>
    <row r="14" spans="1:9" ht="15.75" x14ac:dyDescent="0.25">
      <c r="A14" s="8">
        <v>1</v>
      </c>
      <c r="B14" s="8">
        <v>2</v>
      </c>
      <c r="C14" s="50">
        <v>3</v>
      </c>
      <c r="D14" s="50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352</v>
      </c>
      <c r="C15" s="11" t="s">
        <v>353</v>
      </c>
      <c r="D15" s="12" t="s">
        <v>31</v>
      </c>
      <c r="E15" s="13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354</v>
      </c>
      <c r="C16" s="11" t="s">
        <v>355</v>
      </c>
      <c r="D16" s="12" t="s">
        <v>356</v>
      </c>
      <c r="E16" s="18"/>
      <c r="F16" s="19"/>
      <c r="G16" s="19">
        <f t="shared" ref="G16:G61" si="0">E16*$E$13+F16*$F$13</f>
        <v>0</v>
      </c>
      <c r="H16" s="15" t="str">
        <f t="shared" ref="H16:H61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357</v>
      </c>
      <c r="C17" s="11" t="s">
        <v>187</v>
      </c>
      <c r="D17" s="12" t="s">
        <v>358</v>
      </c>
      <c r="E17" s="18"/>
      <c r="F17" s="19"/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359</v>
      </c>
      <c r="C18" s="11" t="s">
        <v>360</v>
      </c>
      <c r="D18" s="12" t="s">
        <v>361</v>
      </c>
      <c r="E18" s="18"/>
      <c r="F18" s="19"/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362</v>
      </c>
      <c r="C19" s="11" t="s">
        <v>135</v>
      </c>
      <c r="D19" s="12" t="s">
        <v>363</v>
      </c>
      <c r="E19" s="18"/>
      <c r="F19" s="19"/>
      <c r="G19" s="19">
        <f t="shared" si="0"/>
        <v>0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364</v>
      </c>
      <c r="C20" s="11" t="s">
        <v>365</v>
      </c>
      <c r="D20" s="12" t="s">
        <v>366</v>
      </c>
      <c r="E20" s="18"/>
      <c r="F20" s="19"/>
      <c r="G20" s="19">
        <f t="shared" si="0"/>
        <v>0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367</v>
      </c>
      <c r="C21" s="11" t="s">
        <v>368</v>
      </c>
      <c r="D21" s="12" t="s">
        <v>165</v>
      </c>
      <c r="E21" s="18"/>
      <c r="F21" s="19"/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369</v>
      </c>
      <c r="C22" s="11" t="s">
        <v>370</v>
      </c>
      <c r="D22" s="12" t="s">
        <v>371</v>
      </c>
      <c r="E22" s="18"/>
      <c r="F22" s="19"/>
      <c r="G22" s="19">
        <f t="shared" si="0"/>
        <v>0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372</v>
      </c>
      <c r="C23" s="11" t="s">
        <v>373</v>
      </c>
      <c r="D23" s="12" t="s">
        <v>374</v>
      </c>
      <c r="E23" s="18"/>
      <c r="F23" s="19"/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375</v>
      </c>
      <c r="C24" s="11" t="s">
        <v>376</v>
      </c>
      <c r="D24" s="12" t="s">
        <v>173</v>
      </c>
      <c r="E24" s="18"/>
      <c r="F24" s="19"/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377</v>
      </c>
      <c r="C25" s="11" t="s">
        <v>91</v>
      </c>
      <c r="D25" s="12" t="s">
        <v>378</v>
      </c>
      <c r="E25" s="18"/>
      <c r="F25" s="19"/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379</v>
      </c>
      <c r="C26" s="11" t="s">
        <v>108</v>
      </c>
      <c r="D26" s="12" t="s">
        <v>271</v>
      </c>
      <c r="E26" s="18"/>
      <c r="F26" s="19"/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380</v>
      </c>
      <c r="C27" s="11" t="s">
        <v>187</v>
      </c>
      <c r="D27" s="12" t="s">
        <v>72</v>
      </c>
      <c r="E27" s="18"/>
      <c r="F27" s="19"/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381</v>
      </c>
      <c r="C28" s="11" t="s">
        <v>382</v>
      </c>
      <c r="D28" s="12" t="s">
        <v>383</v>
      </c>
      <c r="E28" s="18"/>
      <c r="F28" s="19"/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384</v>
      </c>
      <c r="C29" s="11" t="s">
        <v>91</v>
      </c>
      <c r="D29" s="12" t="s">
        <v>89</v>
      </c>
      <c r="E29" s="18"/>
      <c r="F29" s="19"/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385</v>
      </c>
      <c r="C30" s="11" t="s">
        <v>386</v>
      </c>
      <c r="D30" s="12" t="s">
        <v>387</v>
      </c>
      <c r="E30" s="18"/>
      <c r="F30" s="19"/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388</v>
      </c>
      <c r="C31" s="11" t="s">
        <v>389</v>
      </c>
      <c r="D31" s="12" t="s">
        <v>390</v>
      </c>
      <c r="E31" s="18"/>
      <c r="F31" s="19"/>
      <c r="G31" s="19">
        <f t="shared" si="0"/>
        <v>0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391</v>
      </c>
      <c r="C32" s="11" t="s">
        <v>392</v>
      </c>
      <c r="D32" s="12" t="s">
        <v>103</v>
      </c>
      <c r="E32" s="18"/>
      <c r="F32" s="19"/>
      <c r="G32" s="19">
        <f t="shared" si="0"/>
        <v>0</v>
      </c>
      <c r="H32" s="15" t="str">
        <f t="shared" si="1"/>
        <v>F</v>
      </c>
      <c r="I32" s="20"/>
    </row>
    <row r="33" spans="1:9" ht="16.5" x14ac:dyDescent="0.25">
      <c r="A33" s="17">
        <v>19</v>
      </c>
      <c r="B33" s="10" t="s">
        <v>393</v>
      </c>
      <c r="C33" s="11" t="s">
        <v>394</v>
      </c>
      <c r="D33" s="12" t="s">
        <v>200</v>
      </c>
      <c r="E33" s="18"/>
      <c r="F33" s="19"/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395</v>
      </c>
      <c r="C34" s="11" t="s">
        <v>396</v>
      </c>
      <c r="D34" s="12" t="s">
        <v>200</v>
      </c>
      <c r="E34" s="18"/>
      <c r="F34" s="19"/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397</v>
      </c>
      <c r="C35" s="11" t="s">
        <v>284</v>
      </c>
      <c r="D35" s="12" t="s">
        <v>200</v>
      </c>
      <c r="E35" s="18"/>
      <c r="F35" s="19"/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398</v>
      </c>
      <c r="C36" s="11" t="s">
        <v>399</v>
      </c>
      <c r="D36" s="12" t="s">
        <v>205</v>
      </c>
      <c r="E36" s="18"/>
      <c r="F36" s="19"/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400</v>
      </c>
      <c r="C37" s="11" t="s">
        <v>401</v>
      </c>
      <c r="D37" s="12" t="s">
        <v>208</v>
      </c>
      <c r="E37" s="18"/>
      <c r="F37" s="19"/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402</v>
      </c>
      <c r="C38" s="11" t="s">
        <v>403</v>
      </c>
      <c r="D38" s="12" t="s">
        <v>287</v>
      </c>
      <c r="E38" s="18"/>
      <c r="F38" s="19"/>
      <c r="G38" s="19">
        <f t="shared" si="0"/>
        <v>0</v>
      </c>
      <c r="H38" s="15" t="str">
        <f t="shared" si="1"/>
        <v>F</v>
      </c>
      <c r="I38" s="20"/>
    </row>
    <row r="39" spans="1:9" ht="16.5" x14ac:dyDescent="0.25">
      <c r="A39" s="17">
        <v>25</v>
      </c>
      <c r="B39" s="10" t="s">
        <v>404</v>
      </c>
      <c r="C39" s="11" t="s">
        <v>405</v>
      </c>
      <c r="D39" s="12" t="s">
        <v>231</v>
      </c>
      <c r="E39" s="18"/>
      <c r="F39" s="19"/>
      <c r="G39" s="19">
        <f t="shared" si="0"/>
        <v>0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406</v>
      </c>
      <c r="C40" s="11" t="s">
        <v>407</v>
      </c>
      <c r="D40" s="12" t="s">
        <v>408</v>
      </c>
      <c r="E40" s="18"/>
      <c r="F40" s="19"/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409</v>
      </c>
      <c r="C41" s="11" t="s">
        <v>410</v>
      </c>
      <c r="D41" s="12" t="s">
        <v>411</v>
      </c>
      <c r="E41" s="18"/>
      <c r="F41" s="19"/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412</v>
      </c>
      <c r="C42" s="11" t="s">
        <v>413</v>
      </c>
      <c r="D42" s="12" t="s">
        <v>414</v>
      </c>
      <c r="E42" s="18"/>
      <c r="F42" s="19"/>
      <c r="G42" s="19">
        <f t="shared" si="0"/>
        <v>0</v>
      </c>
      <c r="H42" s="15" t="str">
        <f t="shared" si="1"/>
        <v>F</v>
      </c>
      <c r="I42" s="20"/>
    </row>
    <row r="43" spans="1:9" ht="16.5" x14ac:dyDescent="0.25">
      <c r="A43" s="17">
        <v>29</v>
      </c>
      <c r="B43" s="10" t="s">
        <v>415</v>
      </c>
      <c r="C43" s="11" t="s">
        <v>416</v>
      </c>
      <c r="D43" s="12" t="s">
        <v>307</v>
      </c>
      <c r="E43" s="18"/>
      <c r="F43" s="19"/>
      <c r="G43" s="19">
        <f t="shared" si="0"/>
        <v>0</v>
      </c>
      <c r="H43" s="15" t="str">
        <f t="shared" si="1"/>
        <v>F</v>
      </c>
      <c r="I43" s="20"/>
    </row>
    <row r="44" spans="1:9" ht="16.5" x14ac:dyDescent="0.25">
      <c r="A44" s="17">
        <v>30</v>
      </c>
      <c r="B44" s="10" t="s">
        <v>417</v>
      </c>
      <c r="C44" s="11" t="s">
        <v>418</v>
      </c>
      <c r="D44" s="12" t="s">
        <v>124</v>
      </c>
      <c r="E44" s="18"/>
      <c r="F44" s="19"/>
      <c r="G44" s="19">
        <f t="shared" si="0"/>
        <v>0</v>
      </c>
      <c r="H44" s="15" t="str">
        <f t="shared" si="1"/>
        <v>F</v>
      </c>
      <c r="I44" s="20"/>
    </row>
    <row r="45" spans="1:9" ht="16.5" x14ac:dyDescent="0.25">
      <c r="A45" s="17">
        <v>31</v>
      </c>
      <c r="B45" s="10" t="s">
        <v>419</v>
      </c>
      <c r="C45" s="11" t="s">
        <v>420</v>
      </c>
      <c r="D45" s="12" t="s">
        <v>421</v>
      </c>
      <c r="E45" s="18"/>
      <c r="F45" s="19"/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 t="s">
        <v>422</v>
      </c>
      <c r="C46" s="11" t="s">
        <v>245</v>
      </c>
      <c r="D46" s="12" t="s">
        <v>421</v>
      </c>
      <c r="E46" s="18"/>
      <c r="F46" s="19"/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 t="s">
        <v>423</v>
      </c>
      <c r="C47" s="11" t="s">
        <v>424</v>
      </c>
      <c r="D47" s="12" t="s">
        <v>425</v>
      </c>
      <c r="E47" s="18"/>
      <c r="F47" s="19"/>
      <c r="G47" s="19">
        <f t="shared" si="0"/>
        <v>0</v>
      </c>
      <c r="H47" s="15" t="str">
        <f t="shared" si="1"/>
        <v>F</v>
      </c>
      <c r="I47" s="20"/>
    </row>
    <row r="48" spans="1:9" ht="16.5" x14ac:dyDescent="0.25">
      <c r="A48" s="17">
        <v>34</v>
      </c>
      <c r="B48" s="10" t="s">
        <v>426</v>
      </c>
      <c r="C48" s="11" t="s">
        <v>427</v>
      </c>
      <c r="D48" s="12" t="s">
        <v>428</v>
      </c>
      <c r="E48" s="18"/>
      <c r="F48" s="19"/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 t="s">
        <v>429</v>
      </c>
      <c r="C49" s="11" t="s">
        <v>430</v>
      </c>
      <c r="D49" s="12" t="s">
        <v>339</v>
      </c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 t="s">
        <v>431</v>
      </c>
      <c r="C50" s="11" t="s">
        <v>432</v>
      </c>
      <c r="D50" s="12" t="s">
        <v>339</v>
      </c>
      <c r="E50" s="18"/>
      <c r="F50" s="19"/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10" t="s">
        <v>433</v>
      </c>
      <c r="C51" s="11" t="s">
        <v>434</v>
      </c>
      <c r="D51" s="12" t="s">
        <v>435</v>
      </c>
      <c r="E51" s="18"/>
      <c r="F51" s="19"/>
      <c r="G51" s="19">
        <f t="shared" si="0"/>
        <v>0</v>
      </c>
      <c r="H51" s="15" t="str">
        <f t="shared" si="1"/>
        <v>F</v>
      </c>
      <c r="I51" s="20"/>
    </row>
    <row r="52" spans="1:9" ht="16.5" x14ac:dyDescent="0.25">
      <c r="A52" s="17">
        <v>38</v>
      </c>
      <c r="B52" s="10" t="s">
        <v>436</v>
      </c>
      <c r="C52" s="11" t="s">
        <v>370</v>
      </c>
      <c r="D52" s="12" t="s">
        <v>435</v>
      </c>
      <c r="E52" s="18"/>
      <c r="F52" s="19"/>
      <c r="G52" s="19">
        <f t="shared" si="0"/>
        <v>0</v>
      </c>
      <c r="H52" s="15" t="str">
        <f t="shared" si="1"/>
        <v>F</v>
      </c>
      <c r="I52" s="20"/>
    </row>
    <row r="53" spans="1:9" ht="16.5" x14ac:dyDescent="0.25">
      <c r="A53" s="17">
        <v>39</v>
      </c>
      <c r="B53" s="10" t="s">
        <v>437</v>
      </c>
      <c r="C53" s="11" t="s">
        <v>333</v>
      </c>
      <c r="D53" s="12" t="s">
        <v>438</v>
      </c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 t="s">
        <v>439</v>
      </c>
      <c r="C54" s="11" t="s">
        <v>440</v>
      </c>
      <c r="D54" s="12" t="s">
        <v>441</v>
      </c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6.5" x14ac:dyDescent="0.25">
      <c r="A55" s="17">
        <v>41</v>
      </c>
      <c r="B55" s="10" t="s">
        <v>442</v>
      </c>
      <c r="C55" s="11" t="s">
        <v>443</v>
      </c>
      <c r="D55" s="12" t="s">
        <v>341</v>
      </c>
      <c r="E55" s="18"/>
      <c r="F55" s="19"/>
      <c r="G55" s="19">
        <f t="shared" si="0"/>
        <v>0</v>
      </c>
      <c r="H55" s="15" t="str">
        <f t="shared" si="1"/>
        <v>F</v>
      </c>
      <c r="I55" s="20"/>
    </row>
    <row r="56" spans="1:9" ht="16.5" x14ac:dyDescent="0.25">
      <c r="A56" s="17">
        <v>42</v>
      </c>
      <c r="B56" s="10" t="s">
        <v>444</v>
      </c>
      <c r="C56" s="11" t="s">
        <v>39</v>
      </c>
      <c r="D56" s="12" t="s">
        <v>344</v>
      </c>
      <c r="E56" s="18"/>
      <c r="F56" s="19"/>
      <c r="G56" s="19">
        <f t="shared" si="0"/>
        <v>0</v>
      </c>
      <c r="H56" s="15" t="str">
        <f t="shared" si="1"/>
        <v>F</v>
      </c>
      <c r="I56" s="20"/>
    </row>
    <row r="57" spans="1:9" ht="16.5" x14ac:dyDescent="0.25">
      <c r="A57" s="17">
        <v>43</v>
      </c>
      <c r="B57" s="21" t="s">
        <v>445</v>
      </c>
      <c r="C57" s="22" t="s">
        <v>446</v>
      </c>
      <c r="D57" s="23" t="s">
        <v>447</v>
      </c>
      <c r="E57" s="18"/>
      <c r="F57" s="19"/>
      <c r="G57" s="19">
        <f t="shared" si="0"/>
        <v>0</v>
      </c>
      <c r="H57" s="15" t="str">
        <f t="shared" si="1"/>
        <v>F</v>
      </c>
      <c r="I57" s="20"/>
    </row>
    <row r="58" spans="1:9" ht="16.5" x14ac:dyDescent="0.25">
      <c r="A58" s="17">
        <v>44</v>
      </c>
      <c r="B58" s="10"/>
      <c r="C58" s="11"/>
      <c r="D58" s="12"/>
      <c r="E58" s="18"/>
      <c r="F58" s="19"/>
      <c r="G58" s="19">
        <f t="shared" si="0"/>
        <v>0</v>
      </c>
      <c r="H58" s="15" t="str">
        <f t="shared" si="1"/>
        <v>F</v>
      </c>
      <c r="I58" s="20"/>
    </row>
    <row r="59" spans="1:9" ht="16.5" x14ac:dyDescent="0.25">
      <c r="A59" s="17">
        <v>45</v>
      </c>
      <c r="B59" s="10"/>
      <c r="C59" s="11"/>
      <c r="D59" s="12"/>
      <c r="E59" s="18"/>
      <c r="F59" s="19"/>
      <c r="G59" s="19">
        <f t="shared" si="0"/>
        <v>0</v>
      </c>
      <c r="H59" s="15" t="str">
        <f t="shared" si="1"/>
        <v>F</v>
      </c>
      <c r="I59" s="20"/>
    </row>
    <row r="60" spans="1:9" ht="16.5" x14ac:dyDescent="0.25">
      <c r="A60" s="17">
        <v>46</v>
      </c>
      <c r="B60" s="10"/>
      <c r="C60" s="11"/>
      <c r="D60" s="12"/>
      <c r="E60" s="18"/>
      <c r="F60" s="19"/>
      <c r="G60" s="19">
        <f t="shared" si="0"/>
        <v>0</v>
      </c>
      <c r="H60" s="15" t="str">
        <f t="shared" si="1"/>
        <v>F</v>
      </c>
      <c r="I60" s="20"/>
    </row>
    <row r="61" spans="1:9" ht="16.5" x14ac:dyDescent="0.25">
      <c r="A61" s="17">
        <v>47</v>
      </c>
      <c r="B61" s="21"/>
      <c r="C61" s="22"/>
      <c r="D61" s="23"/>
      <c r="E61" s="18"/>
      <c r="F61" s="19"/>
      <c r="G61" s="19">
        <f t="shared" si="0"/>
        <v>0</v>
      </c>
      <c r="H61" s="15" t="str">
        <f t="shared" si="1"/>
        <v>F</v>
      </c>
      <c r="I61" s="20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24" t="str">
        <f>"Cộng danh sách gồm "</f>
        <v xml:space="preserve">Cộng danh sách gồm </v>
      </c>
      <c r="B63" s="24"/>
      <c r="C63" s="24"/>
      <c r="D63" s="25">
        <f>COUNTA(H15:H61)</f>
        <v>47</v>
      </c>
      <c r="E63" s="26">
        <v>1</v>
      </c>
      <c r="F63" s="27"/>
      <c r="G63" s="1"/>
      <c r="H63" s="1"/>
      <c r="I63" s="1"/>
    </row>
    <row r="64" spans="1:9" ht="15.75" x14ac:dyDescent="0.25">
      <c r="A64" s="51" t="s">
        <v>21</v>
      </c>
      <c r="B64" s="51"/>
      <c r="C64" s="51"/>
      <c r="D64" s="28">
        <f>COUNTIF(G15:G61,"&gt;=5")</f>
        <v>0</v>
      </c>
      <c r="E64" s="29">
        <f>D64/D63</f>
        <v>0</v>
      </c>
      <c r="F64" s="30"/>
      <c r="G64" s="1"/>
      <c r="H64" s="1"/>
      <c r="I64" s="1"/>
    </row>
    <row r="65" spans="1:9" ht="15.75" x14ac:dyDescent="0.25">
      <c r="A65" s="51" t="s">
        <v>22</v>
      </c>
      <c r="B65" s="51"/>
      <c r="C65" s="51"/>
      <c r="D65" s="28">
        <f>COUNTIF(G15:G61,"&lt;5")</f>
        <v>47</v>
      </c>
      <c r="E65" s="29">
        <f>D65/D63</f>
        <v>1</v>
      </c>
      <c r="F65" s="30"/>
      <c r="G65" s="1"/>
      <c r="H65" s="1"/>
      <c r="I65" s="1"/>
    </row>
    <row r="66" spans="1:9" ht="15.75" x14ac:dyDescent="0.25">
      <c r="A66" s="31"/>
      <c r="B66" s="31"/>
      <c r="C66" s="4"/>
      <c r="D66" s="31"/>
      <c r="E66" s="3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52" t="str">
        <f ca="1">"TP. Hồ Chí Minh, ngày "&amp;  DAY(NOW())&amp;" tháng " &amp;MONTH(NOW())&amp;" năm "&amp;YEAR(NOW())</f>
        <v>TP. Hồ Chí Minh, ngày 2 tháng 5 năm 2018</v>
      </c>
      <c r="F67" s="52"/>
      <c r="G67" s="52"/>
      <c r="H67" s="52"/>
      <c r="I67" s="52"/>
    </row>
    <row r="68" spans="1:9" ht="15.75" x14ac:dyDescent="0.25">
      <c r="A68" s="36" t="s">
        <v>23</v>
      </c>
      <c r="B68" s="36"/>
      <c r="C68" s="36"/>
      <c r="D68" s="1"/>
      <c r="E68" s="36" t="s">
        <v>24</v>
      </c>
      <c r="F68" s="36"/>
      <c r="G68" s="36"/>
      <c r="H68" s="36"/>
      <c r="I68" s="36"/>
    </row>
    <row r="69" spans="1:9" ht="15.75" x14ac:dyDescent="0.25">
      <c r="A69" s="1"/>
      <c r="B69" s="1"/>
      <c r="C69" s="1"/>
      <c r="D69" s="1"/>
      <c r="E69" s="1"/>
      <c r="F69" s="1"/>
      <c r="G69" s="1"/>
      <c r="H69" s="1"/>
      <c r="I69" s="1"/>
    </row>
  </sheetData>
  <protectedRanges>
    <protectedRange sqref="A69:I69" name="Range5"/>
    <protectedRange sqref="I15:I61" name="Range4"/>
    <protectedRange sqref="B15:F61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G12:H12"/>
    <mergeCell ref="I12:I13"/>
    <mergeCell ref="C14:D14"/>
    <mergeCell ref="A64:C64"/>
    <mergeCell ref="A65:C65"/>
    <mergeCell ref="E67:I67"/>
  </mergeCells>
  <conditionalFormatting sqref="H15:H61">
    <cfRule type="cellIs" dxfId="3" priority="2" stopIfTrue="1" operator="equal">
      <formula>"F"</formula>
    </cfRule>
  </conditionalFormatting>
  <conditionalFormatting sqref="G15:G61">
    <cfRule type="expression" dxfId="2" priority="1" stopIfTrue="1">
      <formula>MAX(#REF!)&lt;4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6"/>
  <sheetViews>
    <sheetView tabSelected="1" topLeftCell="A6" workbookViewId="0">
      <selection activeCell="I12" sqref="I12:I13"/>
    </sheetView>
  </sheetViews>
  <sheetFormatPr defaultRowHeight="15" x14ac:dyDescent="0.25"/>
  <cols>
    <col min="1" max="1" width="4.140625" customWidth="1"/>
    <col min="2" max="2" width="13.85546875" customWidth="1"/>
    <col min="3" max="3" width="20.28515625" customWidth="1"/>
    <col min="4" max="4" width="8" customWidth="1"/>
    <col min="6" max="6" width="7.28515625" customWidth="1"/>
    <col min="9" max="9" width="8" customWidth="1"/>
  </cols>
  <sheetData>
    <row r="1" spans="1:9" ht="15.75" x14ac:dyDescent="0.25">
      <c r="A1" s="36" t="s">
        <v>0</v>
      </c>
      <c r="B1" s="36"/>
      <c r="C1" s="36"/>
      <c r="D1" s="36"/>
      <c r="E1" s="57" t="s">
        <v>1</v>
      </c>
      <c r="F1" s="57"/>
      <c r="G1" s="57"/>
      <c r="H1" s="57"/>
      <c r="I1" s="57"/>
    </row>
    <row r="2" spans="1:9" ht="15.75" x14ac:dyDescent="0.25">
      <c r="A2" s="56" t="s">
        <v>2</v>
      </c>
      <c r="B2" s="56"/>
      <c r="C2" s="56"/>
      <c r="D2" s="56"/>
      <c r="E2" s="54" t="s">
        <v>3</v>
      </c>
      <c r="F2" s="54"/>
      <c r="G2" s="54"/>
      <c r="H2" s="54"/>
      <c r="I2" s="54"/>
    </row>
    <row r="3" spans="1:9" ht="15.75" x14ac:dyDescent="0.25">
      <c r="A3" s="36" t="s">
        <v>4</v>
      </c>
      <c r="B3" s="36"/>
      <c r="C3" s="36"/>
      <c r="D3" s="36"/>
      <c r="E3" s="1"/>
      <c r="F3" s="1"/>
      <c r="G3" s="1"/>
      <c r="H3" s="1"/>
      <c r="I3" s="1"/>
    </row>
    <row r="4" spans="1:9" ht="15.75" x14ac:dyDescent="0.25">
      <c r="A4" s="36" t="s">
        <v>580</v>
      </c>
      <c r="B4" s="36"/>
      <c r="C4" s="36"/>
      <c r="D4" s="36"/>
      <c r="E4" s="1"/>
      <c r="F4" s="1"/>
      <c r="G4" s="1"/>
      <c r="H4" s="1"/>
      <c r="I4" s="1"/>
    </row>
    <row r="5" spans="1:9" ht="15.75" x14ac:dyDescent="0.25">
      <c r="A5" s="35"/>
      <c r="B5" s="35"/>
      <c r="C5" s="35"/>
      <c r="D5" s="35"/>
      <c r="E5" s="1"/>
      <c r="F5" s="1"/>
      <c r="G5" s="1"/>
      <c r="H5" s="1"/>
      <c r="I5" s="1"/>
    </row>
    <row r="6" spans="1:9" ht="19.5" x14ac:dyDescent="0.3">
      <c r="A6" s="53" t="s">
        <v>581</v>
      </c>
      <c r="B6" s="53"/>
      <c r="C6" s="53"/>
      <c r="D6" s="53"/>
      <c r="E6" s="53"/>
      <c r="F6" s="53"/>
      <c r="G6" s="53"/>
      <c r="H6" s="53"/>
      <c r="I6" s="53"/>
    </row>
    <row r="7" spans="1:9" ht="15.75" x14ac:dyDescent="0.25">
      <c r="A7" s="35"/>
      <c r="B7" s="35"/>
      <c r="C7" s="35"/>
      <c r="D7" s="35"/>
      <c r="E7" s="35"/>
      <c r="F7" s="35"/>
      <c r="G7" s="35"/>
      <c r="H7" s="35"/>
      <c r="I7" s="35"/>
    </row>
    <row r="8" spans="1:9" ht="15.75" x14ac:dyDescent="0.25">
      <c r="A8" s="37" t="s">
        <v>7</v>
      </c>
      <c r="B8" s="37"/>
      <c r="C8" s="37" t="s">
        <v>582</v>
      </c>
      <c r="D8" s="37"/>
      <c r="E8" s="31" t="s">
        <v>583</v>
      </c>
      <c r="F8" s="31"/>
      <c r="G8" s="3"/>
      <c r="H8" s="3"/>
      <c r="I8" s="3"/>
    </row>
    <row r="9" spans="1:9" ht="15.75" x14ac:dyDescent="0.25">
      <c r="A9" s="37" t="s">
        <v>9</v>
      </c>
      <c r="B9" s="37"/>
      <c r="C9" s="37" t="s">
        <v>577</v>
      </c>
      <c r="D9" s="37"/>
      <c r="E9" s="37" t="s">
        <v>584</v>
      </c>
      <c r="F9" s="37"/>
      <c r="G9" s="3"/>
      <c r="H9" s="3"/>
      <c r="I9" s="3"/>
    </row>
    <row r="10" spans="1:9" ht="15.75" x14ac:dyDescent="0.25">
      <c r="A10" s="37" t="s">
        <v>11</v>
      </c>
      <c r="B10" s="37"/>
      <c r="C10" s="37" t="s">
        <v>585</v>
      </c>
      <c r="D10" s="37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38" t="s">
        <v>12</v>
      </c>
      <c r="B12" s="40" t="s">
        <v>13</v>
      </c>
      <c r="C12" s="42" t="s">
        <v>14</v>
      </c>
      <c r="D12" s="43"/>
      <c r="E12" s="5" t="s">
        <v>15</v>
      </c>
      <c r="F12" s="5" t="s">
        <v>16</v>
      </c>
      <c r="G12" s="46" t="s">
        <v>17</v>
      </c>
      <c r="H12" s="47"/>
      <c r="I12" s="48" t="s">
        <v>18</v>
      </c>
    </row>
    <row r="13" spans="1:9" ht="15.75" x14ac:dyDescent="0.25">
      <c r="A13" s="39"/>
      <c r="B13" s="41"/>
      <c r="C13" s="44"/>
      <c r="D13" s="45"/>
      <c r="E13" s="6">
        <v>0.3</v>
      </c>
      <c r="F13" s="6">
        <v>0.7</v>
      </c>
      <c r="G13" s="7" t="s">
        <v>19</v>
      </c>
      <c r="H13" s="7" t="s">
        <v>20</v>
      </c>
      <c r="I13" s="49"/>
    </row>
    <row r="14" spans="1:9" ht="15.75" x14ac:dyDescent="0.25">
      <c r="A14" s="33">
        <v>1</v>
      </c>
      <c r="B14" s="33">
        <v>2</v>
      </c>
      <c r="C14" s="50">
        <v>3</v>
      </c>
      <c r="D14" s="50"/>
      <c r="E14" s="33">
        <v>4</v>
      </c>
      <c r="F14" s="33">
        <v>5</v>
      </c>
      <c r="G14" s="33">
        <v>6</v>
      </c>
      <c r="H14" s="33">
        <v>7</v>
      </c>
      <c r="I14" s="7">
        <v>8</v>
      </c>
    </row>
    <row r="15" spans="1:9" ht="16.5" x14ac:dyDescent="0.25">
      <c r="A15" s="58">
        <v>1</v>
      </c>
      <c r="B15" s="68" t="s">
        <v>468</v>
      </c>
      <c r="C15" s="68" t="s">
        <v>170</v>
      </c>
      <c r="D15" s="68" t="s">
        <v>28</v>
      </c>
      <c r="E15" s="59"/>
      <c r="F15" s="60"/>
      <c r="G15" s="60">
        <f>E15*$E$13+F15*$F$13</f>
        <v>0</v>
      </c>
      <c r="H15" s="61" t="str">
        <f>IF(G15&lt;4,"F",IF(G15&lt;=4.9,"D",IF(G15&lt;=5.4,"D+",IF(G15&lt;=5.9,"C",IF(G15&lt;=6.9,"C+",IF(G15&lt;=7.9,"B",IF(G15&lt;=8.4,"B+","A")))))))</f>
        <v>F</v>
      </c>
      <c r="I15" s="62"/>
    </row>
    <row r="16" spans="1:9" ht="16.5" x14ac:dyDescent="0.25">
      <c r="A16" s="63">
        <v>2</v>
      </c>
      <c r="B16" s="69" t="s">
        <v>469</v>
      </c>
      <c r="C16" s="69" t="s">
        <v>470</v>
      </c>
      <c r="D16" s="69" t="s">
        <v>31</v>
      </c>
      <c r="E16" s="64">
        <v>7.5</v>
      </c>
      <c r="F16" s="65"/>
      <c r="G16" s="65">
        <f t="shared" ref="G16:G73" si="0">E16*$E$13+F16*$F$13</f>
        <v>2.25</v>
      </c>
      <c r="H16" s="66" t="str">
        <f t="shared" ref="H16:H73" si="1">IF(G16&lt;4,"F",IF(G16&lt;=4.9,"D",IF(G16&lt;=5.4,"D+",IF(G16&lt;=5.9,"C",IF(G16&lt;=6.9,"C+",IF(G16&lt;=7.9,"B",IF(G16&lt;=8.4,"B+","A")))))))</f>
        <v>F</v>
      </c>
      <c r="I16" s="67"/>
    </row>
    <row r="17" spans="1:9" ht="16.5" x14ac:dyDescent="0.25">
      <c r="A17" s="63">
        <v>3</v>
      </c>
      <c r="B17" s="69" t="s">
        <v>471</v>
      </c>
      <c r="C17" s="69" t="s">
        <v>472</v>
      </c>
      <c r="D17" s="69" t="s">
        <v>463</v>
      </c>
      <c r="E17" s="64">
        <v>7.5</v>
      </c>
      <c r="F17" s="65"/>
      <c r="G17" s="65">
        <f t="shared" si="0"/>
        <v>2.25</v>
      </c>
      <c r="H17" s="66" t="str">
        <f t="shared" si="1"/>
        <v>F</v>
      </c>
      <c r="I17" s="67"/>
    </row>
    <row r="18" spans="1:9" ht="16.5" x14ac:dyDescent="0.25">
      <c r="A18" s="63">
        <v>4</v>
      </c>
      <c r="B18" s="69" t="s">
        <v>473</v>
      </c>
      <c r="C18" s="69" t="s">
        <v>467</v>
      </c>
      <c r="D18" s="69" t="s">
        <v>474</v>
      </c>
      <c r="E18" s="64">
        <v>7.5</v>
      </c>
      <c r="F18" s="65"/>
      <c r="G18" s="65">
        <f t="shared" si="0"/>
        <v>2.25</v>
      </c>
      <c r="H18" s="66" t="str">
        <f t="shared" si="1"/>
        <v>F</v>
      </c>
      <c r="I18" s="67"/>
    </row>
    <row r="19" spans="1:9" ht="16.5" x14ac:dyDescent="0.25">
      <c r="A19" s="63">
        <v>5</v>
      </c>
      <c r="B19" s="69" t="s">
        <v>475</v>
      </c>
      <c r="C19" s="69" t="s">
        <v>476</v>
      </c>
      <c r="D19" s="69" t="s">
        <v>477</v>
      </c>
      <c r="E19" s="64">
        <v>8</v>
      </c>
      <c r="F19" s="65"/>
      <c r="G19" s="65">
        <f t="shared" si="0"/>
        <v>2.4</v>
      </c>
      <c r="H19" s="66" t="str">
        <f t="shared" si="1"/>
        <v>F</v>
      </c>
      <c r="I19" s="67"/>
    </row>
    <row r="20" spans="1:9" ht="16.5" x14ac:dyDescent="0.25">
      <c r="A20" s="63">
        <v>6</v>
      </c>
      <c r="B20" s="69" t="s">
        <v>478</v>
      </c>
      <c r="C20" s="69" t="s">
        <v>33</v>
      </c>
      <c r="D20" s="69" t="s">
        <v>479</v>
      </c>
      <c r="E20" s="64">
        <v>7</v>
      </c>
      <c r="F20" s="65"/>
      <c r="G20" s="65">
        <f t="shared" si="0"/>
        <v>2.1</v>
      </c>
      <c r="H20" s="66" t="str">
        <f t="shared" si="1"/>
        <v>F</v>
      </c>
      <c r="I20" s="67"/>
    </row>
    <row r="21" spans="1:9" s="34" customFormat="1" ht="16.5" x14ac:dyDescent="0.25">
      <c r="A21" s="63">
        <v>7</v>
      </c>
      <c r="B21" s="69" t="s">
        <v>480</v>
      </c>
      <c r="C21" s="69" t="s">
        <v>481</v>
      </c>
      <c r="D21" s="69" t="s">
        <v>263</v>
      </c>
      <c r="E21" s="64">
        <v>8</v>
      </c>
      <c r="F21" s="65"/>
      <c r="G21" s="65">
        <f t="shared" si="0"/>
        <v>2.4</v>
      </c>
      <c r="H21" s="66" t="str">
        <f t="shared" si="1"/>
        <v>F</v>
      </c>
      <c r="I21" s="67"/>
    </row>
    <row r="22" spans="1:9" ht="16.5" x14ac:dyDescent="0.25">
      <c r="A22" s="63">
        <v>8</v>
      </c>
      <c r="B22" s="69" t="s">
        <v>482</v>
      </c>
      <c r="C22" s="69" t="s">
        <v>483</v>
      </c>
      <c r="D22" s="69" t="s">
        <v>58</v>
      </c>
      <c r="E22" s="64">
        <v>8</v>
      </c>
      <c r="F22" s="65"/>
      <c r="G22" s="65">
        <f t="shared" si="0"/>
        <v>2.4</v>
      </c>
      <c r="H22" s="66" t="str">
        <f t="shared" si="1"/>
        <v>F</v>
      </c>
      <c r="I22" s="67"/>
    </row>
    <row r="23" spans="1:9" ht="16.5" x14ac:dyDescent="0.25">
      <c r="A23" s="63">
        <v>9</v>
      </c>
      <c r="B23" s="69" t="s">
        <v>484</v>
      </c>
      <c r="C23" s="69" t="s">
        <v>485</v>
      </c>
      <c r="D23" s="69" t="s">
        <v>366</v>
      </c>
      <c r="E23" s="64">
        <v>7.5</v>
      </c>
      <c r="F23" s="65"/>
      <c r="G23" s="65">
        <f t="shared" si="0"/>
        <v>2.25</v>
      </c>
      <c r="H23" s="66" t="str">
        <f t="shared" si="1"/>
        <v>F</v>
      </c>
      <c r="I23" s="67"/>
    </row>
    <row r="24" spans="1:9" ht="16.5" x14ac:dyDescent="0.25">
      <c r="A24" s="63">
        <v>10</v>
      </c>
      <c r="B24" s="69" t="s">
        <v>486</v>
      </c>
      <c r="C24" s="69" t="s">
        <v>144</v>
      </c>
      <c r="D24" s="69" t="s">
        <v>165</v>
      </c>
      <c r="E24" s="64">
        <v>7.5</v>
      </c>
      <c r="F24" s="65"/>
      <c r="G24" s="65">
        <f t="shared" si="0"/>
        <v>2.25</v>
      </c>
      <c r="H24" s="66" t="str">
        <f t="shared" si="1"/>
        <v>F</v>
      </c>
      <c r="I24" s="67"/>
    </row>
    <row r="25" spans="1:9" ht="16.5" x14ac:dyDescent="0.25">
      <c r="A25" s="63">
        <v>11</v>
      </c>
      <c r="B25" s="69" t="s">
        <v>487</v>
      </c>
      <c r="C25" s="69" t="s">
        <v>488</v>
      </c>
      <c r="D25" s="69" t="s">
        <v>459</v>
      </c>
      <c r="E25" s="64">
        <v>9</v>
      </c>
      <c r="F25" s="65"/>
      <c r="G25" s="65">
        <f t="shared" si="0"/>
        <v>2.6999999999999997</v>
      </c>
      <c r="H25" s="66" t="str">
        <f t="shared" si="1"/>
        <v>F</v>
      </c>
      <c r="I25" s="67"/>
    </row>
    <row r="26" spans="1:9" ht="16.5" x14ac:dyDescent="0.25">
      <c r="A26" s="63">
        <v>12</v>
      </c>
      <c r="B26" s="69" t="s">
        <v>489</v>
      </c>
      <c r="C26" s="69" t="s">
        <v>245</v>
      </c>
      <c r="D26" s="69" t="s">
        <v>374</v>
      </c>
      <c r="E26" s="64">
        <v>8.5</v>
      </c>
      <c r="F26" s="65"/>
      <c r="G26" s="65">
        <f t="shared" si="0"/>
        <v>2.5499999999999998</v>
      </c>
      <c r="H26" s="66" t="str">
        <f t="shared" si="1"/>
        <v>F</v>
      </c>
      <c r="I26" s="67"/>
    </row>
    <row r="27" spans="1:9" ht="16.5" x14ac:dyDescent="0.25">
      <c r="A27" s="63">
        <v>13</v>
      </c>
      <c r="B27" s="69" t="s">
        <v>490</v>
      </c>
      <c r="C27" s="69" t="s">
        <v>491</v>
      </c>
      <c r="D27" s="69" t="s">
        <v>450</v>
      </c>
      <c r="E27" s="64">
        <v>8</v>
      </c>
      <c r="F27" s="65"/>
      <c r="G27" s="65">
        <f t="shared" si="0"/>
        <v>2.4</v>
      </c>
      <c r="H27" s="66" t="str">
        <f t="shared" si="1"/>
        <v>F</v>
      </c>
      <c r="I27" s="67"/>
    </row>
    <row r="28" spans="1:9" s="34" customFormat="1" ht="16.5" x14ac:dyDescent="0.25">
      <c r="A28" s="63">
        <v>14</v>
      </c>
      <c r="B28" s="69" t="s">
        <v>492</v>
      </c>
      <c r="C28" s="69" t="s">
        <v>493</v>
      </c>
      <c r="D28" s="69" t="s">
        <v>450</v>
      </c>
      <c r="E28" s="64">
        <v>7</v>
      </c>
      <c r="F28" s="65"/>
      <c r="G28" s="65">
        <f t="shared" si="0"/>
        <v>2.1</v>
      </c>
      <c r="H28" s="66" t="str">
        <f t="shared" si="1"/>
        <v>F</v>
      </c>
      <c r="I28" s="67"/>
    </row>
    <row r="29" spans="1:9" ht="16.5" x14ac:dyDescent="0.25">
      <c r="A29" s="63">
        <v>15</v>
      </c>
      <c r="B29" s="69" t="s">
        <v>494</v>
      </c>
      <c r="C29" s="69" t="s">
        <v>495</v>
      </c>
      <c r="D29" s="69" t="s">
        <v>66</v>
      </c>
      <c r="E29" s="64">
        <v>8</v>
      </c>
      <c r="F29" s="65"/>
      <c r="G29" s="65">
        <f t="shared" si="0"/>
        <v>2.4</v>
      </c>
      <c r="H29" s="66" t="str">
        <f t="shared" si="1"/>
        <v>F</v>
      </c>
      <c r="I29" s="67"/>
    </row>
    <row r="30" spans="1:9" ht="16.5" x14ac:dyDescent="0.25">
      <c r="A30" s="63">
        <v>16</v>
      </c>
      <c r="B30" s="69" t="s">
        <v>496</v>
      </c>
      <c r="C30" s="69" t="s">
        <v>453</v>
      </c>
      <c r="D30" s="69" t="s">
        <v>173</v>
      </c>
      <c r="E30" s="64">
        <v>8.5</v>
      </c>
      <c r="F30" s="65"/>
      <c r="G30" s="65">
        <f t="shared" si="0"/>
        <v>2.5499999999999998</v>
      </c>
      <c r="H30" s="66" t="str">
        <f t="shared" si="1"/>
        <v>F</v>
      </c>
      <c r="I30" s="67"/>
    </row>
    <row r="31" spans="1:9" ht="16.5" x14ac:dyDescent="0.25">
      <c r="A31" s="63">
        <v>17</v>
      </c>
      <c r="B31" s="69" t="s">
        <v>497</v>
      </c>
      <c r="C31" s="69" t="s">
        <v>465</v>
      </c>
      <c r="D31" s="69" t="s">
        <v>276</v>
      </c>
      <c r="E31" s="64">
        <v>7.5</v>
      </c>
      <c r="F31" s="65"/>
      <c r="G31" s="65">
        <f t="shared" si="0"/>
        <v>2.25</v>
      </c>
      <c r="H31" s="66" t="str">
        <f t="shared" si="1"/>
        <v>F</v>
      </c>
      <c r="I31" s="67"/>
    </row>
    <row r="32" spans="1:9" ht="16.5" x14ac:dyDescent="0.25">
      <c r="A32" s="63">
        <v>18</v>
      </c>
      <c r="B32" s="69" t="s">
        <v>498</v>
      </c>
      <c r="C32" s="69" t="s">
        <v>499</v>
      </c>
      <c r="D32" s="69" t="s">
        <v>69</v>
      </c>
      <c r="E32" s="64">
        <v>7</v>
      </c>
      <c r="F32" s="65"/>
      <c r="G32" s="65">
        <f t="shared" si="0"/>
        <v>2.1</v>
      </c>
      <c r="H32" s="66" t="str">
        <f t="shared" si="1"/>
        <v>F</v>
      </c>
      <c r="I32" s="67"/>
    </row>
    <row r="33" spans="1:9" ht="16.5" x14ac:dyDescent="0.25">
      <c r="A33" s="63">
        <v>19</v>
      </c>
      <c r="B33" s="69" t="s">
        <v>500</v>
      </c>
      <c r="C33" s="69" t="s">
        <v>501</v>
      </c>
      <c r="D33" s="69" t="s">
        <v>460</v>
      </c>
      <c r="E33" s="64">
        <v>9</v>
      </c>
      <c r="F33" s="65"/>
      <c r="G33" s="65">
        <f t="shared" si="0"/>
        <v>2.6999999999999997</v>
      </c>
      <c r="H33" s="66" t="str">
        <f t="shared" si="1"/>
        <v>F</v>
      </c>
      <c r="I33" s="67"/>
    </row>
    <row r="34" spans="1:9" ht="16.5" x14ac:dyDescent="0.25">
      <c r="A34" s="63">
        <v>20</v>
      </c>
      <c r="B34" s="69" t="s">
        <v>502</v>
      </c>
      <c r="C34" s="69" t="s">
        <v>503</v>
      </c>
      <c r="D34" s="69" t="s">
        <v>504</v>
      </c>
      <c r="E34" s="64">
        <v>8.5</v>
      </c>
      <c r="F34" s="65"/>
      <c r="G34" s="65">
        <f t="shared" si="0"/>
        <v>2.5499999999999998</v>
      </c>
      <c r="H34" s="66" t="str">
        <f t="shared" si="1"/>
        <v>F</v>
      </c>
      <c r="I34" s="67"/>
    </row>
    <row r="35" spans="1:9" ht="16.5" x14ac:dyDescent="0.25">
      <c r="A35" s="63">
        <v>21</v>
      </c>
      <c r="B35" s="69" t="s">
        <v>505</v>
      </c>
      <c r="C35" s="69" t="s">
        <v>457</v>
      </c>
      <c r="D35" s="69" t="s">
        <v>84</v>
      </c>
      <c r="E35" s="64">
        <v>6</v>
      </c>
      <c r="F35" s="65"/>
      <c r="G35" s="65">
        <f t="shared" si="0"/>
        <v>1.7999999999999998</v>
      </c>
      <c r="H35" s="66" t="str">
        <f t="shared" si="1"/>
        <v>F</v>
      </c>
      <c r="I35" s="67"/>
    </row>
    <row r="36" spans="1:9" ht="16.5" x14ac:dyDescent="0.25">
      <c r="A36" s="63">
        <v>22</v>
      </c>
      <c r="B36" s="69" t="s">
        <v>506</v>
      </c>
      <c r="C36" s="69" t="s">
        <v>507</v>
      </c>
      <c r="D36" s="69" t="s">
        <v>508</v>
      </c>
      <c r="E36" s="64">
        <v>7.5</v>
      </c>
      <c r="F36" s="65"/>
      <c r="G36" s="65">
        <f t="shared" si="0"/>
        <v>2.25</v>
      </c>
      <c r="H36" s="66" t="str">
        <f t="shared" si="1"/>
        <v>F</v>
      </c>
      <c r="I36" s="67"/>
    </row>
    <row r="37" spans="1:9" ht="16.5" x14ac:dyDescent="0.25">
      <c r="A37" s="63">
        <v>23</v>
      </c>
      <c r="B37" s="69" t="s">
        <v>509</v>
      </c>
      <c r="C37" s="69" t="s">
        <v>510</v>
      </c>
      <c r="D37" s="69" t="s">
        <v>451</v>
      </c>
      <c r="E37" s="64"/>
      <c r="F37" s="65"/>
      <c r="G37" s="65">
        <f t="shared" si="0"/>
        <v>0</v>
      </c>
      <c r="H37" s="66" t="str">
        <f t="shared" si="1"/>
        <v>F</v>
      </c>
      <c r="I37" s="67"/>
    </row>
    <row r="38" spans="1:9" ht="16.5" x14ac:dyDescent="0.25">
      <c r="A38" s="63">
        <v>24</v>
      </c>
      <c r="B38" s="69" t="s">
        <v>511</v>
      </c>
      <c r="C38" s="69" t="s">
        <v>91</v>
      </c>
      <c r="D38" s="69" t="s">
        <v>512</v>
      </c>
      <c r="E38" s="64">
        <v>8</v>
      </c>
      <c r="F38" s="65"/>
      <c r="G38" s="65">
        <f t="shared" si="0"/>
        <v>2.4</v>
      </c>
      <c r="H38" s="66" t="str">
        <f t="shared" si="1"/>
        <v>F</v>
      </c>
      <c r="I38" s="67"/>
    </row>
    <row r="39" spans="1:9" ht="16.5" x14ac:dyDescent="0.25">
      <c r="A39" s="63">
        <v>25</v>
      </c>
      <c r="B39" s="69" t="s">
        <v>513</v>
      </c>
      <c r="C39" s="69" t="s">
        <v>514</v>
      </c>
      <c r="D39" s="69" t="s">
        <v>452</v>
      </c>
      <c r="E39" s="64">
        <v>8</v>
      </c>
      <c r="F39" s="65"/>
      <c r="G39" s="65">
        <f t="shared" si="0"/>
        <v>2.4</v>
      </c>
      <c r="H39" s="66" t="str">
        <f t="shared" si="1"/>
        <v>F</v>
      </c>
      <c r="I39" s="67"/>
    </row>
    <row r="40" spans="1:9" ht="16.5" x14ac:dyDescent="0.25">
      <c r="A40" s="63">
        <v>26</v>
      </c>
      <c r="B40" s="69" t="s">
        <v>515</v>
      </c>
      <c r="C40" s="69" t="s">
        <v>516</v>
      </c>
      <c r="D40" s="69" t="s">
        <v>517</v>
      </c>
      <c r="E40" s="64">
        <v>8.5</v>
      </c>
      <c r="F40" s="65"/>
      <c r="G40" s="65">
        <f t="shared" si="0"/>
        <v>2.5499999999999998</v>
      </c>
      <c r="H40" s="66" t="str">
        <f t="shared" si="1"/>
        <v>F</v>
      </c>
      <c r="I40" s="67"/>
    </row>
    <row r="41" spans="1:9" ht="16.5" x14ac:dyDescent="0.25">
      <c r="A41" s="63">
        <v>27</v>
      </c>
      <c r="B41" s="69" t="s">
        <v>518</v>
      </c>
      <c r="C41" s="69" t="s">
        <v>519</v>
      </c>
      <c r="D41" s="69" t="s">
        <v>520</v>
      </c>
      <c r="E41" s="64">
        <v>8</v>
      </c>
      <c r="F41" s="65"/>
      <c r="G41" s="65">
        <f t="shared" si="0"/>
        <v>2.4</v>
      </c>
      <c r="H41" s="66" t="str">
        <f t="shared" si="1"/>
        <v>F</v>
      </c>
      <c r="I41" s="67"/>
    </row>
    <row r="42" spans="1:9" ht="16.5" x14ac:dyDescent="0.25">
      <c r="A42" s="63">
        <v>28</v>
      </c>
      <c r="B42" s="69" t="s">
        <v>521</v>
      </c>
      <c r="C42" s="69" t="s">
        <v>60</v>
      </c>
      <c r="D42" s="69" t="s">
        <v>100</v>
      </c>
      <c r="E42" s="64">
        <v>7.5</v>
      </c>
      <c r="F42" s="65"/>
      <c r="G42" s="65">
        <f t="shared" si="0"/>
        <v>2.25</v>
      </c>
      <c r="H42" s="66" t="str">
        <f t="shared" si="1"/>
        <v>F</v>
      </c>
      <c r="I42" s="67"/>
    </row>
    <row r="43" spans="1:9" ht="16.5" x14ac:dyDescent="0.25">
      <c r="A43" s="63">
        <v>29</v>
      </c>
      <c r="B43" s="69" t="s">
        <v>522</v>
      </c>
      <c r="C43" s="69" t="s">
        <v>523</v>
      </c>
      <c r="D43" s="69" t="s">
        <v>390</v>
      </c>
      <c r="E43" s="64">
        <v>8.5</v>
      </c>
      <c r="F43" s="65"/>
      <c r="G43" s="65">
        <f t="shared" si="0"/>
        <v>2.5499999999999998</v>
      </c>
      <c r="H43" s="66" t="str">
        <f t="shared" si="1"/>
        <v>F</v>
      </c>
      <c r="I43" s="67"/>
    </row>
    <row r="44" spans="1:9" ht="16.5" x14ac:dyDescent="0.25">
      <c r="A44" s="63">
        <v>30</v>
      </c>
      <c r="B44" s="69" t="s">
        <v>524</v>
      </c>
      <c r="C44" s="69" t="s">
        <v>464</v>
      </c>
      <c r="D44" s="69" t="s">
        <v>200</v>
      </c>
      <c r="E44" s="64">
        <v>7.5</v>
      </c>
      <c r="F44" s="65"/>
      <c r="G44" s="65">
        <f t="shared" si="0"/>
        <v>2.25</v>
      </c>
      <c r="H44" s="66" t="str">
        <f t="shared" si="1"/>
        <v>F</v>
      </c>
      <c r="I44" s="67"/>
    </row>
    <row r="45" spans="1:9" ht="16.5" x14ac:dyDescent="0.25">
      <c r="A45" s="63">
        <v>31</v>
      </c>
      <c r="B45" s="69" t="s">
        <v>525</v>
      </c>
      <c r="C45" s="69" t="s">
        <v>399</v>
      </c>
      <c r="D45" s="69" t="s">
        <v>200</v>
      </c>
      <c r="E45" s="64">
        <v>7</v>
      </c>
      <c r="F45" s="65"/>
      <c r="G45" s="65">
        <f t="shared" si="0"/>
        <v>2.1</v>
      </c>
      <c r="H45" s="66" t="str">
        <f t="shared" si="1"/>
        <v>F</v>
      </c>
      <c r="I45" s="67"/>
    </row>
    <row r="46" spans="1:9" ht="16.5" x14ac:dyDescent="0.25">
      <c r="A46" s="63">
        <v>32</v>
      </c>
      <c r="B46" s="69" t="s">
        <v>526</v>
      </c>
      <c r="C46" s="69" t="s">
        <v>449</v>
      </c>
      <c r="D46" s="69" t="s">
        <v>205</v>
      </c>
      <c r="E46" s="64">
        <v>8.5</v>
      </c>
      <c r="F46" s="65"/>
      <c r="G46" s="65">
        <f t="shared" si="0"/>
        <v>2.5499999999999998</v>
      </c>
      <c r="H46" s="66" t="str">
        <f t="shared" si="1"/>
        <v>F</v>
      </c>
      <c r="I46" s="67"/>
    </row>
    <row r="47" spans="1:9" ht="16.5" x14ac:dyDescent="0.25">
      <c r="A47" s="63">
        <v>33</v>
      </c>
      <c r="B47" s="69" t="s">
        <v>527</v>
      </c>
      <c r="C47" s="69" t="s">
        <v>528</v>
      </c>
      <c r="D47" s="69" t="s">
        <v>109</v>
      </c>
      <c r="E47" s="64">
        <v>9</v>
      </c>
      <c r="F47" s="65"/>
      <c r="G47" s="65">
        <f t="shared" si="0"/>
        <v>2.6999999999999997</v>
      </c>
      <c r="H47" s="66" t="str">
        <f t="shared" si="1"/>
        <v>F</v>
      </c>
      <c r="I47" s="67"/>
    </row>
    <row r="48" spans="1:9" ht="16.5" x14ac:dyDescent="0.25">
      <c r="A48" s="63">
        <v>34</v>
      </c>
      <c r="B48" s="69" t="s">
        <v>529</v>
      </c>
      <c r="C48" s="69" t="s">
        <v>530</v>
      </c>
      <c r="D48" s="69" t="s">
        <v>458</v>
      </c>
      <c r="E48" s="64">
        <v>8</v>
      </c>
      <c r="F48" s="65"/>
      <c r="G48" s="65">
        <f t="shared" si="0"/>
        <v>2.4</v>
      </c>
      <c r="H48" s="66" t="str">
        <f t="shared" si="1"/>
        <v>F</v>
      </c>
      <c r="I48" s="67"/>
    </row>
    <row r="49" spans="1:9" s="34" customFormat="1" ht="16.5" x14ac:dyDescent="0.25">
      <c r="A49" s="63">
        <v>35</v>
      </c>
      <c r="B49" s="69" t="s">
        <v>531</v>
      </c>
      <c r="C49" s="69" t="s">
        <v>532</v>
      </c>
      <c r="D49" s="69" t="s">
        <v>112</v>
      </c>
      <c r="E49" s="64">
        <v>7</v>
      </c>
      <c r="F49" s="65"/>
      <c r="G49" s="65">
        <f t="shared" si="0"/>
        <v>2.1</v>
      </c>
      <c r="H49" s="66" t="str">
        <f t="shared" si="1"/>
        <v>F</v>
      </c>
      <c r="I49" s="67"/>
    </row>
    <row r="50" spans="1:9" ht="16.5" x14ac:dyDescent="0.25">
      <c r="A50" s="63">
        <v>36</v>
      </c>
      <c r="B50" s="69" t="s">
        <v>533</v>
      </c>
      <c r="C50" s="69" t="s">
        <v>156</v>
      </c>
      <c r="D50" s="69" t="s">
        <v>231</v>
      </c>
      <c r="E50" s="64">
        <v>8</v>
      </c>
      <c r="F50" s="65"/>
      <c r="G50" s="65">
        <f t="shared" si="0"/>
        <v>2.4</v>
      </c>
      <c r="H50" s="66" t="str">
        <f t="shared" si="1"/>
        <v>F</v>
      </c>
      <c r="I50" s="67"/>
    </row>
    <row r="51" spans="1:9" ht="16.5" x14ac:dyDescent="0.25">
      <c r="A51" s="63">
        <v>37</v>
      </c>
      <c r="B51" s="69" t="s">
        <v>534</v>
      </c>
      <c r="C51" s="69" t="s">
        <v>462</v>
      </c>
      <c r="D51" s="69" t="s">
        <v>408</v>
      </c>
      <c r="E51" s="64">
        <v>8</v>
      </c>
      <c r="F51" s="65"/>
      <c r="G51" s="65">
        <f t="shared" si="0"/>
        <v>2.4</v>
      </c>
      <c r="H51" s="66" t="str">
        <f t="shared" si="1"/>
        <v>F</v>
      </c>
      <c r="I51" s="67"/>
    </row>
    <row r="52" spans="1:9" ht="16.5" x14ac:dyDescent="0.25">
      <c r="A52" s="63">
        <v>38</v>
      </c>
      <c r="B52" s="69" t="s">
        <v>535</v>
      </c>
      <c r="C52" s="69" t="s">
        <v>286</v>
      </c>
      <c r="D52" s="69" t="s">
        <v>118</v>
      </c>
      <c r="E52" s="64">
        <v>7</v>
      </c>
      <c r="F52" s="65"/>
      <c r="G52" s="65">
        <f t="shared" si="0"/>
        <v>2.1</v>
      </c>
      <c r="H52" s="66" t="str">
        <f t="shared" si="1"/>
        <v>F</v>
      </c>
      <c r="I52" s="67"/>
    </row>
    <row r="53" spans="1:9" ht="16.5" x14ac:dyDescent="0.25">
      <c r="A53" s="63">
        <v>39</v>
      </c>
      <c r="B53" s="69" t="s">
        <v>536</v>
      </c>
      <c r="C53" s="69" t="s">
        <v>537</v>
      </c>
      <c r="D53" s="69" t="s">
        <v>538</v>
      </c>
      <c r="E53" s="64">
        <v>7</v>
      </c>
      <c r="F53" s="65"/>
      <c r="G53" s="65">
        <f t="shared" si="0"/>
        <v>2.1</v>
      </c>
      <c r="H53" s="66" t="str">
        <f t="shared" si="1"/>
        <v>F</v>
      </c>
      <c r="I53" s="67"/>
    </row>
    <row r="54" spans="1:9" ht="16.5" x14ac:dyDescent="0.25">
      <c r="A54" s="63">
        <v>40</v>
      </c>
      <c r="B54" s="69" t="s">
        <v>539</v>
      </c>
      <c r="C54" s="69" t="s">
        <v>540</v>
      </c>
      <c r="D54" s="69" t="s">
        <v>466</v>
      </c>
      <c r="E54" s="64">
        <v>8</v>
      </c>
      <c r="F54" s="65"/>
      <c r="G54" s="65">
        <f t="shared" si="0"/>
        <v>2.4</v>
      </c>
      <c r="H54" s="66" t="str">
        <f t="shared" si="1"/>
        <v>F</v>
      </c>
      <c r="I54" s="67"/>
    </row>
    <row r="55" spans="1:9" ht="16.5" x14ac:dyDescent="0.25">
      <c r="A55" s="63">
        <v>41</v>
      </c>
      <c r="B55" s="69" t="s">
        <v>541</v>
      </c>
      <c r="C55" s="69" t="s">
        <v>542</v>
      </c>
      <c r="D55" s="69" t="s">
        <v>307</v>
      </c>
      <c r="E55" s="64">
        <v>8</v>
      </c>
      <c r="F55" s="65"/>
      <c r="G55" s="65">
        <f t="shared" si="0"/>
        <v>2.4</v>
      </c>
      <c r="H55" s="66" t="str">
        <f t="shared" si="1"/>
        <v>F</v>
      </c>
      <c r="I55" s="67"/>
    </row>
    <row r="56" spans="1:9" ht="16.5" x14ac:dyDescent="0.25">
      <c r="A56" s="63">
        <v>42</v>
      </c>
      <c r="B56" s="69" t="s">
        <v>543</v>
      </c>
      <c r="C56" s="69" t="s">
        <v>544</v>
      </c>
      <c r="D56" s="69" t="s">
        <v>124</v>
      </c>
      <c r="E56" s="64">
        <v>7.5</v>
      </c>
      <c r="F56" s="65"/>
      <c r="G56" s="65">
        <f t="shared" si="0"/>
        <v>2.25</v>
      </c>
      <c r="H56" s="66" t="str">
        <f t="shared" si="1"/>
        <v>F</v>
      </c>
      <c r="I56" s="67"/>
    </row>
    <row r="57" spans="1:9" ht="16.5" x14ac:dyDescent="0.25">
      <c r="A57" s="63">
        <v>43</v>
      </c>
      <c r="B57" s="69" t="s">
        <v>545</v>
      </c>
      <c r="C57" s="69" t="s">
        <v>317</v>
      </c>
      <c r="D57" s="69" t="s">
        <v>124</v>
      </c>
      <c r="E57" s="64">
        <v>8.5</v>
      </c>
      <c r="F57" s="65"/>
      <c r="G57" s="65">
        <f t="shared" si="0"/>
        <v>2.5499999999999998</v>
      </c>
      <c r="H57" s="66" t="str">
        <f t="shared" si="1"/>
        <v>F</v>
      </c>
      <c r="I57" s="67"/>
    </row>
    <row r="58" spans="1:9" ht="16.5" x14ac:dyDescent="0.25">
      <c r="A58" s="63">
        <v>44</v>
      </c>
      <c r="B58" s="69" t="s">
        <v>546</v>
      </c>
      <c r="C58" s="69" t="s">
        <v>547</v>
      </c>
      <c r="D58" s="69" t="s">
        <v>124</v>
      </c>
      <c r="E58" s="64">
        <v>7</v>
      </c>
      <c r="F58" s="65"/>
      <c r="G58" s="65">
        <f t="shared" si="0"/>
        <v>2.1</v>
      </c>
      <c r="H58" s="66" t="str">
        <f t="shared" si="1"/>
        <v>F</v>
      </c>
      <c r="I58" s="67"/>
    </row>
    <row r="59" spans="1:9" ht="16.5" x14ac:dyDescent="0.25">
      <c r="A59" s="63">
        <v>45</v>
      </c>
      <c r="B59" s="69" t="s">
        <v>548</v>
      </c>
      <c r="C59" s="69" t="s">
        <v>549</v>
      </c>
      <c r="D59" s="69" t="s">
        <v>454</v>
      </c>
      <c r="E59" s="64">
        <v>8</v>
      </c>
      <c r="F59" s="65"/>
      <c r="G59" s="65">
        <f t="shared" si="0"/>
        <v>2.4</v>
      </c>
      <c r="H59" s="66" t="str">
        <f t="shared" si="1"/>
        <v>F</v>
      </c>
      <c r="I59" s="67"/>
    </row>
    <row r="60" spans="1:9" ht="16.5" x14ac:dyDescent="0.25">
      <c r="A60" s="63">
        <v>46</v>
      </c>
      <c r="B60" s="69" t="s">
        <v>550</v>
      </c>
      <c r="C60" s="69" t="s">
        <v>551</v>
      </c>
      <c r="D60" s="69" t="s">
        <v>127</v>
      </c>
      <c r="E60" s="64">
        <v>7</v>
      </c>
      <c r="F60" s="65"/>
      <c r="G60" s="65">
        <f t="shared" si="0"/>
        <v>2.1</v>
      </c>
      <c r="H60" s="66" t="str">
        <f t="shared" si="1"/>
        <v>F</v>
      </c>
      <c r="I60" s="67"/>
    </row>
    <row r="61" spans="1:9" ht="16.5" x14ac:dyDescent="0.25">
      <c r="A61" s="63">
        <v>47</v>
      </c>
      <c r="B61" s="69" t="s">
        <v>552</v>
      </c>
      <c r="C61" s="69" t="s">
        <v>553</v>
      </c>
      <c r="D61" s="69" t="s">
        <v>127</v>
      </c>
      <c r="E61" s="64">
        <v>7</v>
      </c>
      <c r="F61" s="65"/>
      <c r="G61" s="65">
        <f t="shared" si="0"/>
        <v>2.1</v>
      </c>
      <c r="H61" s="66" t="str">
        <f t="shared" si="1"/>
        <v>F</v>
      </c>
      <c r="I61" s="67"/>
    </row>
    <row r="62" spans="1:9" ht="16.5" x14ac:dyDescent="0.25">
      <c r="A62" s="63">
        <v>48</v>
      </c>
      <c r="B62" s="69" t="s">
        <v>554</v>
      </c>
      <c r="C62" s="69" t="s">
        <v>555</v>
      </c>
      <c r="D62" s="69" t="s">
        <v>318</v>
      </c>
      <c r="E62" s="64">
        <v>8.5</v>
      </c>
      <c r="F62" s="65"/>
      <c r="G62" s="65">
        <f t="shared" si="0"/>
        <v>2.5499999999999998</v>
      </c>
      <c r="H62" s="66" t="str">
        <f t="shared" si="1"/>
        <v>F</v>
      </c>
      <c r="I62" s="67"/>
    </row>
    <row r="63" spans="1:9" ht="16.5" x14ac:dyDescent="0.25">
      <c r="A63" s="63">
        <v>49</v>
      </c>
      <c r="B63" s="69" t="s">
        <v>556</v>
      </c>
      <c r="C63" s="69" t="s">
        <v>557</v>
      </c>
      <c r="D63" s="69" t="s">
        <v>455</v>
      </c>
      <c r="E63" s="64"/>
      <c r="F63" s="65"/>
      <c r="G63" s="65">
        <f t="shared" si="0"/>
        <v>0</v>
      </c>
      <c r="H63" s="66" t="str">
        <f t="shared" si="1"/>
        <v>F</v>
      </c>
      <c r="I63" s="67"/>
    </row>
    <row r="64" spans="1:9" ht="16.5" x14ac:dyDescent="0.25">
      <c r="A64" s="63">
        <v>50</v>
      </c>
      <c r="B64" s="69" t="s">
        <v>558</v>
      </c>
      <c r="C64" s="69" t="s">
        <v>245</v>
      </c>
      <c r="D64" s="69" t="s">
        <v>455</v>
      </c>
      <c r="E64" s="64">
        <v>8</v>
      </c>
      <c r="F64" s="65"/>
      <c r="G64" s="65">
        <f t="shared" si="0"/>
        <v>2.4</v>
      </c>
      <c r="H64" s="66" t="str">
        <f t="shared" si="1"/>
        <v>F</v>
      </c>
      <c r="I64" s="67"/>
    </row>
    <row r="65" spans="1:9" s="34" customFormat="1" ht="16.5" x14ac:dyDescent="0.25">
      <c r="A65" s="63">
        <v>51</v>
      </c>
      <c r="B65" s="69" t="s">
        <v>559</v>
      </c>
      <c r="C65" s="69" t="s">
        <v>213</v>
      </c>
      <c r="D65" s="69" t="s">
        <v>139</v>
      </c>
      <c r="E65" s="64">
        <v>8</v>
      </c>
      <c r="F65" s="65"/>
      <c r="G65" s="65">
        <f t="shared" si="0"/>
        <v>2.4</v>
      </c>
      <c r="H65" s="66" t="str">
        <f t="shared" si="1"/>
        <v>F</v>
      </c>
      <c r="I65" s="67"/>
    </row>
    <row r="66" spans="1:9" s="34" customFormat="1" ht="16.5" x14ac:dyDescent="0.25">
      <c r="A66" s="63">
        <v>52</v>
      </c>
      <c r="B66" s="69" t="s">
        <v>560</v>
      </c>
      <c r="C66" s="69" t="s">
        <v>48</v>
      </c>
      <c r="D66" s="69" t="s">
        <v>139</v>
      </c>
      <c r="E66" s="64">
        <v>7</v>
      </c>
      <c r="F66" s="65"/>
      <c r="G66" s="65">
        <f t="shared" si="0"/>
        <v>2.1</v>
      </c>
      <c r="H66" s="66" t="str">
        <f t="shared" si="1"/>
        <v>F</v>
      </c>
      <c r="I66" s="67"/>
    </row>
    <row r="67" spans="1:9" s="34" customFormat="1" ht="16.5" x14ac:dyDescent="0.25">
      <c r="A67" s="63">
        <v>53</v>
      </c>
      <c r="B67" s="69" t="s">
        <v>561</v>
      </c>
      <c r="C67" s="69" t="s">
        <v>562</v>
      </c>
      <c r="D67" s="69" t="s">
        <v>456</v>
      </c>
      <c r="E67" s="64">
        <v>8</v>
      </c>
      <c r="F67" s="65"/>
      <c r="G67" s="65">
        <f t="shared" si="0"/>
        <v>2.4</v>
      </c>
      <c r="H67" s="66" t="str">
        <f t="shared" si="1"/>
        <v>F</v>
      </c>
      <c r="I67" s="67"/>
    </row>
    <row r="68" spans="1:9" s="34" customFormat="1" ht="16.5" x14ac:dyDescent="0.25">
      <c r="A68" s="63">
        <v>54</v>
      </c>
      <c r="B68" s="69" t="s">
        <v>563</v>
      </c>
      <c r="C68" s="69" t="s">
        <v>564</v>
      </c>
      <c r="D68" s="69" t="s">
        <v>425</v>
      </c>
      <c r="E68" s="64">
        <v>6</v>
      </c>
      <c r="F68" s="65"/>
      <c r="G68" s="65">
        <f t="shared" si="0"/>
        <v>1.7999999999999998</v>
      </c>
      <c r="H68" s="66" t="str">
        <f t="shared" si="1"/>
        <v>F</v>
      </c>
      <c r="I68" s="67"/>
    </row>
    <row r="69" spans="1:9" ht="16.5" x14ac:dyDescent="0.25">
      <c r="A69" s="63">
        <v>55</v>
      </c>
      <c r="B69" s="69" t="s">
        <v>565</v>
      </c>
      <c r="C69" s="69" t="s">
        <v>566</v>
      </c>
      <c r="D69" s="69" t="s">
        <v>425</v>
      </c>
      <c r="E69" s="64">
        <v>7</v>
      </c>
      <c r="F69" s="65"/>
      <c r="G69" s="65">
        <f t="shared" si="0"/>
        <v>2.1</v>
      </c>
      <c r="H69" s="66" t="str">
        <f t="shared" si="1"/>
        <v>F</v>
      </c>
      <c r="I69" s="67"/>
    </row>
    <row r="70" spans="1:9" ht="16.5" x14ac:dyDescent="0.25">
      <c r="A70" s="63">
        <v>56</v>
      </c>
      <c r="B70" s="69" t="s">
        <v>567</v>
      </c>
      <c r="C70" s="69" t="s">
        <v>568</v>
      </c>
      <c r="D70" s="69" t="s">
        <v>569</v>
      </c>
      <c r="E70" s="64">
        <v>8</v>
      </c>
      <c r="F70" s="65"/>
      <c r="G70" s="65">
        <f t="shared" si="0"/>
        <v>2.4</v>
      </c>
      <c r="H70" s="66" t="str">
        <f t="shared" si="1"/>
        <v>F</v>
      </c>
      <c r="I70" s="67"/>
    </row>
    <row r="71" spans="1:9" ht="16.5" x14ac:dyDescent="0.25">
      <c r="A71" s="63">
        <v>57</v>
      </c>
      <c r="B71" s="69" t="s">
        <v>570</v>
      </c>
      <c r="C71" s="69" t="s">
        <v>571</v>
      </c>
      <c r="D71" s="69" t="s">
        <v>572</v>
      </c>
      <c r="E71" s="64">
        <v>7.5</v>
      </c>
      <c r="F71" s="65"/>
      <c r="G71" s="65">
        <f t="shared" si="0"/>
        <v>2.25</v>
      </c>
      <c r="H71" s="66" t="str">
        <f t="shared" si="1"/>
        <v>F</v>
      </c>
      <c r="I71" s="67"/>
    </row>
    <row r="72" spans="1:9" ht="16.5" x14ac:dyDescent="0.25">
      <c r="A72" s="63">
        <v>58</v>
      </c>
      <c r="B72" s="69" t="s">
        <v>573</v>
      </c>
      <c r="C72" s="69" t="s">
        <v>574</v>
      </c>
      <c r="D72" s="69" t="s">
        <v>461</v>
      </c>
      <c r="E72" s="64"/>
      <c r="F72" s="65"/>
      <c r="G72" s="65">
        <f t="shared" si="0"/>
        <v>0</v>
      </c>
      <c r="H72" s="66" t="str">
        <f t="shared" si="1"/>
        <v>F</v>
      </c>
      <c r="I72" s="67"/>
    </row>
    <row r="73" spans="1:9" s="34" customFormat="1" ht="16.5" x14ac:dyDescent="0.25">
      <c r="A73" s="70">
        <v>59</v>
      </c>
      <c r="B73" s="71" t="s">
        <v>575</v>
      </c>
      <c r="C73" s="71" t="s">
        <v>576</v>
      </c>
      <c r="D73" s="71" t="s">
        <v>447</v>
      </c>
      <c r="E73" s="72">
        <v>7</v>
      </c>
      <c r="F73" s="73"/>
      <c r="G73" s="73">
        <f t="shared" si="0"/>
        <v>2.1</v>
      </c>
      <c r="H73" s="74" t="str">
        <f t="shared" si="1"/>
        <v>F</v>
      </c>
      <c r="I73" s="75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ht="15.75" x14ac:dyDescent="0.25">
      <c r="A75" s="24" t="str">
        <f>"Cộng danh sách gồm "</f>
        <v xml:space="preserve">Cộng danh sách gồm </v>
      </c>
      <c r="B75" s="24"/>
      <c r="C75" s="24"/>
      <c r="D75" s="25">
        <f>COUNTA(H15:H73)</f>
        <v>59</v>
      </c>
      <c r="E75" s="26">
        <v>1</v>
      </c>
      <c r="F75" s="27"/>
      <c r="G75" s="1"/>
      <c r="H75" s="1"/>
      <c r="I75" s="1"/>
    </row>
    <row r="76" spans="1:9" ht="15.75" x14ac:dyDescent="0.25">
      <c r="A76" s="51" t="s">
        <v>21</v>
      </c>
      <c r="B76" s="51"/>
      <c r="C76" s="51"/>
      <c r="D76" s="28">
        <f>COUNTIF(G15:G73,"&gt;=5")</f>
        <v>0</v>
      </c>
      <c r="E76" s="29">
        <f>D76/D75</f>
        <v>0</v>
      </c>
      <c r="F76" s="30"/>
      <c r="G76" s="1"/>
      <c r="H76" s="1"/>
      <c r="I76" s="1"/>
    </row>
    <row r="77" spans="1:9" ht="15.75" x14ac:dyDescent="0.25">
      <c r="A77" s="51" t="s">
        <v>22</v>
      </c>
      <c r="B77" s="51"/>
      <c r="C77" s="51"/>
      <c r="D77" s="28">
        <f>COUNTIF(G15:G73,"&lt;5")</f>
        <v>59</v>
      </c>
      <c r="E77" s="29">
        <f>D77/D75</f>
        <v>1</v>
      </c>
      <c r="F77" s="30"/>
      <c r="G77" s="1"/>
      <c r="H77" s="1"/>
      <c r="I77" s="1"/>
    </row>
    <row r="78" spans="1:9" ht="15.75" x14ac:dyDescent="0.25">
      <c r="A78" s="31"/>
      <c r="B78" s="31"/>
      <c r="C78" s="4"/>
      <c r="D78" s="31"/>
      <c r="E78" s="3"/>
      <c r="F78" s="1"/>
      <c r="G78" s="1"/>
      <c r="H78" s="1"/>
      <c r="I78" s="1"/>
    </row>
    <row r="79" spans="1:9" ht="15.75" x14ac:dyDescent="0.25">
      <c r="A79" s="1"/>
      <c r="B79" s="1"/>
      <c r="C79" s="1"/>
      <c r="D79" s="1"/>
      <c r="E79" s="52" t="str">
        <f ca="1">"TP. Hồ Chí Minh, ngày "&amp;  DAY(NOW())&amp;" tháng " &amp;MONTH(NOW())&amp;" năm "&amp;YEAR(NOW())</f>
        <v>TP. Hồ Chí Minh, ngày 2 tháng 5 năm 2018</v>
      </c>
      <c r="F79" s="52"/>
      <c r="G79" s="52"/>
      <c r="H79" s="52"/>
      <c r="I79" s="52"/>
    </row>
    <row r="80" spans="1:9" ht="15.75" x14ac:dyDescent="0.25">
      <c r="A80" s="36" t="s">
        <v>23</v>
      </c>
      <c r="B80" s="36"/>
      <c r="C80" s="36"/>
      <c r="D80" s="1"/>
      <c r="E80" s="36" t="s">
        <v>24</v>
      </c>
      <c r="F80" s="36"/>
      <c r="G80" s="36"/>
      <c r="H80" s="36"/>
      <c r="I80" s="36"/>
    </row>
    <row r="81" spans="1:10" ht="15.75" x14ac:dyDescent="0.25">
      <c r="A81" s="1"/>
      <c r="B81" s="1"/>
      <c r="C81" s="1"/>
      <c r="D81" s="1"/>
      <c r="E81" s="1"/>
      <c r="F81" s="1"/>
      <c r="G81" s="1"/>
      <c r="H81" s="1"/>
      <c r="I81" s="1"/>
    </row>
    <row r="86" spans="1:10" ht="16.5" x14ac:dyDescent="0.25">
      <c r="A86" s="55"/>
      <c r="B86" s="55" t="s">
        <v>578</v>
      </c>
      <c r="C86" s="55"/>
      <c r="D86" s="55"/>
      <c r="E86" s="55"/>
      <c r="F86" s="55"/>
      <c r="G86" s="55" t="s">
        <v>579</v>
      </c>
      <c r="H86" s="55"/>
      <c r="I86" s="55"/>
      <c r="J86" s="55"/>
    </row>
  </sheetData>
  <protectedRanges>
    <protectedRange sqref="I15:I73" name="Range4"/>
    <protectedRange sqref="B15:F73" name="Range3"/>
    <protectedRange sqref="E13:F13" name="Range6"/>
    <protectedRange sqref="A81:I81" name="Range5"/>
    <protectedRange sqref="C8:C10 G8:G9" name="Range2_1"/>
    <protectedRange sqref="A4" name="Range1_1"/>
  </protectedRanges>
  <mergeCells count="25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A9:B9"/>
    <mergeCell ref="C9:D9"/>
    <mergeCell ref="E9:F9"/>
    <mergeCell ref="A80:C80"/>
    <mergeCell ref="E80:I80"/>
    <mergeCell ref="A10:B10"/>
    <mergeCell ref="C10:D10"/>
    <mergeCell ref="A12:A13"/>
    <mergeCell ref="B12:B13"/>
    <mergeCell ref="C12:D13"/>
    <mergeCell ref="G12:H12"/>
    <mergeCell ref="I12:I13"/>
    <mergeCell ref="C14:D14"/>
    <mergeCell ref="A76:C76"/>
    <mergeCell ref="A77:C77"/>
    <mergeCell ref="E79:I79"/>
  </mergeCells>
  <conditionalFormatting sqref="H15:H73">
    <cfRule type="cellIs" dxfId="1" priority="2" stopIfTrue="1" operator="equal">
      <formula>"F"</formula>
    </cfRule>
  </conditionalFormatting>
  <conditionalFormatting sqref="G15:G73">
    <cfRule type="expression" dxfId="0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05ĐH_QLTN1</vt:lpstr>
      <vt:lpstr>05ĐH_QLTN2</vt:lpstr>
      <vt:lpstr>05ĐH_QLTN3</vt:lpstr>
      <vt:lpstr>05ĐH_QLTN4</vt:lpstr>
      <vt:lpstr>05ĐH_ĐC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2018-05-02T07:46:54Z</dcterms:modified>
</cp:coreProperties>
</file>