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150" windowHeight="7545"/>
  </bookViews>
  <sheets>
    <sheet name="TONG KET" sheetId="25" r:id="rId1"/>
  </sheets>
  <calcPr calcId="145621"/>
</workbook>
</file>

<file path=xl/calcChain.xml><?xml version="1.0" encoding="utf-8"?>
<calcChain xmlns="http://schemas.openxmlformats.org/spreadsheetml/2006/main">
  <c r="E48" i="25" l="1"/>
  <c r="A44" i="25"/>
  <c r="G42" i="25"/>
  <c r="H42" i="25" s="1"/>
  <c r="G41" i="25"/>
  <c r="H41" i="25" s="1"/>
  <c r="G40" i="25"/>
  <c r="H40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G16" i="25"/>
  <c r="H16" i="25" s="1"/>
  <c r="G15" i="25"/>
  <c r="H15" i="25" s="1"/>
  <c r="D45" i="25" l="1"/>
  <c r="H17" i="25"/>
  <c r="D44" i="25" s="1"/>
  <c r="E46" i="25" s="1"/>
  <c r="E45" i="25" l="1"/>
</calcChain>
</file>

<file path=xl/sharedStrings.xml><?xml version="1.0" encoding="utf-8"?>
<sst xmlns="http://schemas.openxmlformats.org/spreadsheetml/2006/main" count="114" uniqueCount="105">
  <si>
    <t>STT</t>
  </si>
  <si>
    <t>GHI CHÚ</t>
  </si>
  <si>
    <t>02ĐH_QTBĐS</t>
  </si>
  <si>
    <t xml:space="preserve">Nhi </t>
  </si>
  <si>
    <t>03ĐH_QLMT3</t>
  </si>
  <si>
    <t>03ĐH_TV2</t>
  </si>
  <si>
    <t xml:space="preserve">Nga </t>
  </si>
  <si>
    <t xml:space="preserve">Nguyễn Thị Thanh </t>
  </si>
  <si>
    <t xml:space="preserve">Nhiên </t>
  </si>
  <si>
    <t>02ĐH_CTN2</t>
  </si>
  <si>
    <t xml:space="preserve">Nguyễn Thành </t>
  </si>
  <si>
    <t>03ĐH_QTTH4</t>
  </si>
  <si>
    <t>02ĐH_QLMT2</t>
  </si>
  <si>
    <t xml:space="preserve">Nguyên </t>
  </si>
  <si>
    <t>Nhật</t>
  </si>
  <si>
    <t xml:space="preserve">Huỳnh Nguyễn Minh </t>
  </si>
  <si>
    <t>02ĐH_QTTH2</t>
  </si>
  <si>
    <t xml:space="preserve">Long </t>
  </si>
  <si>
    <t xml:space="preserve">Liên </t>
  </si>
  <si>
    <t>Phương</t>
  </si>
  <si>
    <t xml:space="preserve">Phạm Lê Minh </t>
  </si>
  <si>
    <t xml:space="preserve">Vương Hữu Phong </t>
  </si>
  <si>
    <t>07CĐ_QTKD3</t>
  </si>
  <si>
    <t>Nam</t>
  </si>
  <si>
    <t xml:space="preserve">Lâm Hoàng </t>
  </si>
  <si>
    <t xml:space="preserve">Định </t>
  </si>
  <si>
    <t>04ĐH_QTKD2</t>
  </si>
  <si>
    <t xml:space="preserve">Tiến </t>
  </si>
  <si>
    <t xml:space="preserve">Hoàng </t>
  </si>
  <si>
    <t xml:space="preserve">Oanh </t>
  </si>
  <si>
    <t>04ĐH_QTKD3</t>
  </si>
  <si>
    <t xml:space="preserve">Võ Thị Kim </t>
  </si>
  <si>
    <t xml:space="preserve">Xuyến </t>
  </si>
  <si>
    <t>04ĐH_QLDD6</t>
  </si>
  <si>
    <t xml:space="preserve">Lê Trọng </t>
  </si>
  <si>
    <t>Nghĩa</t>
  </si>
  <si>
    <t>03ĐH_QLMT1</t>
  </si>
  <si>
    <t xml:space="preserve">Phan Vũ Tú </t>
  </si>
  <si>
    <t xml:space="preserve">Đào Kim </t>
  </si>
  <si>
    <t>Hội</t>
  </si>
  <si>
    <t>03ĐH_MT7</t>
  </si>
  <si>
    <t xml:space="preserve">Trần Quang </t>
  </si>
  <si>
    <t>Cường</t>
  </si>
  <si>
    <t xml:space="preserve">Nguyễn Thị Ánh </t>
  </si>
  <si>
    <t>Tuyết</t>
  </si>
  <si>
    <t xml:space="preserve">Hạ Thanh </t>
  </si>
  <si>
    <t>Hải</t>
  </si>
  <si>
    <t>02ĐH_KT</t>
  </si>
  <si>
    <t xml:space="preserve">Nguyễn Phước Bảo </t>
  </si>
  <si>
    <t xml:space="preserve">Nguyễn Trí </t>
  </si>
  <si>
    <t>Toàn</t>
  </si>
  <si>
    <t>08CĐ_QLDD1</t>
  </si>
  <si>
    <t>Tiến</t>
  </si>
  <si>
    <t xml:space="preserve">Lê Đăng </t>
  </si>
  <si>
    <t xml:space="preserve">Khoa </t>
  </si>
  <si>
    <t xml:space="preserve">Nguyễn Văn </t>
  </si>
  <si>
    <t xml:space="preserve">Bùi Thị Ánh </t>
  </si>
  <si>
    <t xml:space="preserve">Xuân </t>
  </si>
  <si>
    <t xml:space="preserve">Trần Thị Diễm </t>
  </si>
  <si>
    <t xml:space="preserve">Hưng </t>
  </si>
  <si>
    <t xml:space="preserve">Phan Minh </t>
  </si>
  <si>
    <t>03ĐH_TĐ1</t>
  </si>
  <si>
    <t xml:space="preserve">Trần Phúc </t>
  </si>
  <si>
    <t>Lợi</t>
  </si>
  <si>
    <t>03ĐH_KT1</t>
  </si>
  <si>
    <t xml:space="preserve">Huỳnh Anh </t>
  </si>
  <si>
    <t>Trúc</t>
  </si>
  <si>
    <t xml:space="preserve">Bùi Phước Hoài </t>
  </si>
  <si>
    <t xml:space="preserve">Đinh Tiến </t>
  </si>
  <si>
    <t>Dũng</t>
  </si>
  <si>
    <t xml:space="preserve">Phạm Thị Thục </t>
  </si>
  <si>
    <t xml:space="preserve">Quyên </t>
  </si>
  <si>
    <t xml:space="preserve">Trần Đồng </t>
  </si>
  <si>
    <t>Hồ</t>
  </si>
  <si>
    <t>07CĐ_QLDD2</t>
  </si>
  <si>
    <t xml:space="preserve">Nguyễn Thị Kim </t>
  </si>
  <si>
    <t>07CĐ_QLDD1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</si>
  <si>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</si>
  <si>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</si>
  <si>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</si>
  <si>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</si>
  <si>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KHOA LÝ LUẬN CHÍNH TRỊ </t>
  </si>
  <si>
    <t>BẢNG ĐIỂM HỌC PHẦN</t>
  </si>
  <si>
    <t xml:space="preserve">     HỌC PHẦN:</t>
  </si>
  <si>
    <t xml:space="preserve">     LỚP: </t>
  </si>
  <si>
    <t xml:space="preserve">     GIẢNG VIÊN:</t>
  </si>
  <si>
    <t>MSV</t>
  </si>
  <si>
    <t>HỌ VÀ TÊN</t>
  </si>
  <si>
    <t xml:space="preserve">Điểm 
QT
</t>
  </si>
  <si>
    <t xml:space="preserve">Điểm thi KT HP </t>
  </si>
  <si>
    <t>ĐIỂM 
TỔNG KẾT</t>
  </si>
  <si>
    <t>HỆ 10</t>
  </si>
  <si>
    <t>HỆ 4</t>
  </si>
  <si>
    <t xml:space="preserve"> </t>
  </si>
  <si>
    <t>Số sinh viên đạt</t>
  </si>
  <si>
    <t>Số sinh viên không đạt</t>
  </si>
  <si>
    <t>KHOA LÝ LUẬN CHÍNH TRỊ</t>
  </si>
  <si>
    <t>GV giảng dạy</t>
  </si>
  <si>
    <t xml:space="preserve">HỌC LẠI </t>
  </si>
  <si>
    <t>NGUYỄN THỊ NGỌC</t>
  </si>
  <si>
    <t xml:space="preserve">       SỐ TÍN CHỈ: 2</t>
  </si>
  <si>
    <t xml:space="preserve">       HỌC KỲ: I</t>
  </si>
  <si>
    <t>Nguyễn Thị Ngọc</t>
  </si>
  <si>
    <t>NHỮNG NLCB CỦA CNMLN (HPI)</t>
  </si>
  <si>
    <t xml:space="preserve">       NĂM HỌC: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</si>
</sst>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0&quot;#"/>
    <numFmt numFmtId="165" formatCode="0#"/>
    <numFmt numFmtId="166" formatCode="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0" fillId="0" borderId="0" xfId="0"/>
    <xf numFmtId="0" fontId="4" fillId="0" borderId="0" xfId="0" applyFont="1"/>
    <xf numFmtId="0" fontId="8" fillId="0" borderId="0" xfId="0" applyFont="1"/>
    <xf numFmtId="0" fontId="8" fillId="0" borderId="0" xfId="0" applyFont="1" applyAlignme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4" xfId="0" applyFont="1" applyBorder="1" applyAlignment="1">
      <alignment horizontal="center" vertical="top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9" fontId="8" fillId="0" borderId="1" xfId="0" applyNumberFormat="1" applyFont="1" applyBorder="1" applyAlignment="1">
      <alignment horizontal="right"/>
    </xf>
    <xf numFmtId="0" fontId="6" fillId="0" borderId="0" xfId="0" applyFont="1" applyBorder="1" applyAlignment="1"/>
    <xf numFmtId="0" fontId="6" fillId="0" borderId="13" xfId="0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65" fontId="8" fillId="2" borderId="10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166" fontId="0" fillId="2" borderId="14" xfId="0" applyNumberFormat="1" applyFill="1" applyBorder="1" applyAlignment="1">
      <alignment horizontal="center"/>
    </xf>
    <xf numFmtId="166" fontId="8" fillId="2" borderId="10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6" fontId="0" fillId="2" borderId="12" xfId="0" applyNumberFormat="1" applyFill="1" applyBorder="1" applyAlignment="1">
      <alignment horizontal="center"/>
    </xf>
    <xf numFmtId="166" fontId="8" fillId="2" borderId="12" xfId="0" applyNumberFormat="1" applyFont="1" applyFill="1" applyBorder="1" applyAlignment="1">
      <alignment horizontal="center" vertical="center"/>
    </xf>
    <xf numFmtId="166" fontId="8" fillId="2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166" fontId="0" fillId="2" borderId="16" xfId="0" applyNumberFormat="1" applyFill="1" applyBorder="1" applyAlignment="1">
      <alignment horizontal="center"/>
    </xf>
    <xf numFmtId="166" fontId="8" fillId="2" borderId="16" xfId="0" applyNumberFormat="1" applyFont="1" applyFill="1" applyBorder="1" applyAlignment="1">
      <alignment horizontal="center" vertical="center"/>
    </xf>
    <xf numFmtId="166" fontId="8" fillId="2" borderId="15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textRotation="90" readingOrder="1"/>
    </xf>
    <xf numFmtId="0" fontId="6" fillId="0" borderId="7" xfId="0" applyFont="1" applyBorder="1" applyAlignment="1">
      <alignment horizontal="center" vertical="center" textRotation="90" readingOrder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3" xfId="4"/>
    <cellStyle name="Normal 2 4" xfId="5"/>
    <cellStyle name="Normal 3" xfId="3"/>
  </cellStyles>
  <dxfs count="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5"/>
  <sheetViews>
    <sheetView tabSelected="1" workbookViewId="0">
      <selection activeCell="M8" sqref="M8"/>
    </sheetView>
  </sheetViews>
  <sheetFormatPr defaultRowHeight="15" x14ac:dyDescent="0.25"/>
  <cols>
    <col min="1" max="1" width="5.85546875" style="1" customWidth="1"/>
    <col min="2" max="2" width="14.140625" style="1" customWidth="1"/>
    <col min="3" max="3" width="19.140625" style="1" customWidth="1"/>
    <col min="4" max="5" width="9" style="1" customWidth="1"/>
    <col min="6" max="7" width="9.140625" style="1"/>
    <col min="8" max="8" width="8.7109375" style="1" customWidth="1"/>
    <col min="9" max="9" width="14.28515625" style="1" customWidth="1"/>
    <col min="10" max="16384" width="9.140625" style="1"/>
  </cols>
  <sheetData>
    <row r="1" spans="1:10" ht="15.75" x14ac:dyDescent="0.25">
      <c r="A1" s="63"/>
      <c r="B1" s="63"/>
      <c r="C1" s="63"/>
      <c r="D1" s="63"/>
      <c r="E1" s="63" t="s">
        <v>77</v>
      </c>
      <c r="F1" s="63"/>
      <c r="G1" s="63"/>
      <c r="H1" s="63"/>
      <c r="I1" s="63"/>
    </row>
    <row r="2" spans="1:10" ht="15.75" x14ac:dyDescent="0.25">
      <c r="A2" s="63" t="s">
        <v>78</v>
      </c>
      <c r="B2" s="63"/>
      <c r="C2" s="63"/>
      <c r="D2" s="63"/>
      <c r="E2" s="67" t="s">
        <v>79</v>
      </c>
      <c r="F2" s="67"/>
      <c r="G2" s="67"/>
      <c r="H2" s="67"/>
      <c r="I2" s="67"/>
    </row>
    <row r="3" spans="1:10" ht="15.75" x14ac:dyDescent="0.25">
      <c r="A3" s="63" t="s">
        <v>80</v>
      </c>
      <c r="B3" s="63"/>
      <c r="C3" s="63"/>
      <c r="D3" s="63"/>
      <c r="E3" s="3"/>
      <c r="F3" s="3"/>
      <c r="G3" s="3"/>
      <c r="H3" s="3"/>
      <c r="I3" s="3"/>
    </row>
    <row r="4" spans="1:10" ht="15.75" x14ac:dyDescent="0.25">
      <c r="A4" s="63" t="s">
        <v>81</v>
      </c>
      <c r="B4" s="63"/>
      <c r="C4" s="63"/>
      <c r="D4" s="63"/>
      <c r="E4" s="3"/>
      <c r="F4" s="3"/>
      <c r="G4" s="3"/>
      <c r="H4" s="3"/>
      <c r="I4" s="3"/>
    </row>
    <row r="5" spans="1:10" ht="15.75" x14ac:dyDescent="0.25">
      <c r="A5" s="21"/>
      <c r="B5" s="21"/>
      <c r="C5" s="21"/>
      <c r="D5" s="21"/>
      <c r="E5" s="3"/>
      <c r="F5" s="3"/>
      <c r="G5" s="3"/>
      <c r="H5" s="3"/>
      <c r="I5" s="3"/>
    </row>
    <row r="6" spans="1:10" ht="15.75" x14ac:dyDescent="0.25">
      <c r="A6" s="63" t="s">
        <v>82</v>
      </c>
      <c r="B6" s="63"/>
      <c r="C6" s="63"/>
      <c r="D6" s="63"/>
      <c r="E6" s="63"/>
      <c r="F6" s="63"/>
      <c r="G6" s="63"/>
      <c r="H6" s="63"/>
      <c r="I6" s="63"/>
    </row>
    <row r="7" spans="1:10" ht="15.75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10" ht="15.75" x14ac:dyDescent="0.25">
      <c r="A8" s="66" t="s">
        <v>83</v>
      </c>
      <c r="B8" s="66"/>
      <c r="C8" s="68" t="s">
        <v>103</v>
      </c>
      <c r="D8" s="68"/>
      <c r="E8" s="68"/>
      <c r="F8" s="22"/>
      <c r="G8" s="66" t="s">
        <v>100</v>
      </c>
      <c r="H8" s="66"/>
      <c r="I8" s="66"/>
      <c r="J8" s="4"/>
    </row>
    <row r="9" spans="1:10" ht="15.75" x14ac:dyDescent="0.25">
      <c r="A9" s="66" t="s">
        <v>84</v>
      </c>
      <c r="B9" s="66"/>
      <c r="C9" s="66" t="s">
        <v>98</v>
      </c>
      <c r="D9" s="66"/>
      <c r="E9" s="22"/>
      <c r="F9" s="22"/>
      <c r="G9" s="66" t="s">
        <v>101</v>
      </c>
      <c r="H9" s="66"/>
      <c r="I9" s="66"/>
      <c r="J9" s="4"/>
    </row>
    <row r="10" spans="1:10" ht="15.75" x14ac:dyDescent="0.25">
      <c r="A10" s="66" t="s">
        <v>85</v>
      </c>
      <c r="B10" s="66"/>
      <c r="C10" s="66" t="s">
        <v>99</v>
      </c>
      <c r="D10" s="66"/>
      <c r="E10" s="22"/>
      <c r="F10" s="22"/>
      <c r="G10" s="66" t="s">
        <v>104</v>
      </c>
      <c r="H10" s="66"/>
      <c r="I10" s="66"/>
      <c r="J10" s="6"/>
    </row>
    <row r="11" spans="1:10" ht="15.75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10" ht="47.25" x14ac:dyDescent="0.25">
      <c r="A12" s="50" t="s">
        <v>0</v>
      </c>
      <c r="B12" s="52" t="s">
        <v>86</v>
      </c>
      <c r="C12" s="54" t="s">
        <v>87</v>
      </c>
      <c r="D12" s="55"/>
      <c r="E12" s="18" t="s">
        <v>88</v>
      </c>
      <c r="F12" s="7" t="s">
        <v>89</v>
      </c>
      <c r="G12" s="58" t="s">
        <v>90</v>
      </c>
      <c r="H12" s="59"/>
      <c r="I12" s="64" t="s">
        <v>1</v>
      </c>
    </row>
    <row r="13" spans="1:10" ht="15.75" x14ac:dyDescent="0.25">
      <c r="A13" s="51"/>
      <c r="B13" s="53"/>
      <c r="C13" s="56"/>
      <c r="D13" s="57"/>
      <c r="E13" s="8">
        <v>0.3</v>
      </c>
      <c r="F13" s="8">
        <v>0.7</v>
      </c>
      <c r="G13" s="9" t="s">
        <v>91</v>
      </c>
      <c r="H13" s="9" t="s">
        <v>92</v>
      </c>
      <c r="I13" s="65"/>
    </row>
    <row r="14" spans="1:10" ht="15.75" x14ac:dyDescent="0.25">
      <c r="A14" s="19">
        <v>1</v>
      </c>
      <c r="B14" s="19">
        <v>2</v>
      </c>
      <c r="C14" s="52">
        <v>3</v>
      </c>
      <c r="D14" s="52"/>
      <c r="E14" s="19">
        <v>4</v>
      </c>
      <c r="F14" s="19">
        <v>5</v>
      </c>
      <c r="G14" s="19">
        <v>6</v>
      </c>
      <c r="H14" s="19">
        <v>7</v>
      </c>
      <c r="I14" s="20">
        <v>8</v>
      </c>
    </row>
    <row r="15" spans="1:10" ht="15.75" x14ac:dyDescent="0.25">
      <c r="A15" s="23">
        <v>1</v>
      </c>
      <c r="B15" s="24">
        <v>250010012</v>
      </c>
      <c r="C15" s="25" t="s">
        <v>45</v>
      </c>
      <c r="D15" s="26" t="s">
        <v>46</v>
      </c>
      <c r="E15" s="27">
        <v>5.5</v>
      </c>
      <c r="F15" s="28">
        <v>5</v>
      </c>
      <c r="G15" s="28">
        <f t="shared" ref="G15:G42" si="0">E15*$E$13+F15*$F$13</f>
        <v>5.15</v>
      </c>
      <c r="H15" s="29" t="str">
        <f t="shared" ref="H15:H42" si="1">IF(G15&lt;4,"F",IF(G15&lt;=4.9,"D",IF(G15&lt;=5.4,"D+",IF(G15&lt;=5.9,"C",IF(G15&lt;=6.9,"C+",IF(G15&lt;=7.9,"B",IF(G15&lt;=8.4,"B+","A")))))))</f>
        <v>D+</v>
      </c>
      <c r="I15" s="30" t="s">
        <v>47</v>
      </c>
    </row>
    <row r="16" spans="1:10" ht="15.75" x14ac:dyDescent="0.25">
      <c r="A16" s="31">
        <v>2</v>
      </c>
      <c r="B16" s="32">
        <v>250010025</v>
      </c>
      <c r="C16" s="33" t="s">
        <v>48</v>
      </c>
      <c r="D16" s="34" t="s">
        <v>13</v>
      </c>
      <c r="E16" s="35">
        <v>6</v>
      </c>
      <c r="F16" s="36">
        <v>6.5</v>
      </c>
      <c r="G16" s="37">
        <f t="shared" si="0"/>
        <v>6.35</v>
      </c>
      <c r="H16" s="38" t="str">
        <f t="shared" si="1"/>
        <v>C+</v>
      </c>
      <c r="I16" s="39" t="s">
        <v>47</v>
      </c>
    </row>
    <row r="17" spans="1:9" ht="15.75" x14ac:dyDescent="0.25">
      <c r="A17" s="31">
        <v>3</v>
      </c>
      <c r="B17" s="32">
        <v>250060091</v>
      </c>
      <c r="C17" s="33" t="s">
        <v>43</v>
      </c>
      <c r="D17" s="34" t="s">
        <v>44</v>
      </c>
      <c r="E17" s="35">
        <v>8</v>
      </c>
      <c r="F17" s="36">
        <v>8</v>
      </c>
      <c r="G17" s="37">
        <f t="shared" si="0"/>
        <v>8</v>
      </c>
      <c r="H17" s="38" t="str">
        <f t="shared" si="1"/>
        <v>B+</v>
      </c>
      <c r="I17" s="39" t="s">
        <v>9</v>
      </c>
    </row>
    <row r="18" spans="1:9" ht="15.75" x14ac:dyDescent="0.25">
      <c r="A18" s="31">
        <v>4</v>
      </c>
      <c r="B18" s="32">
        <v>250020130</v>
      </c>
      <c r="C18" s="33" t="s">
        <v>7</v>
      </c>
      <c r="D18" s="34" t="s">
        <v>66</v>
      </c>
      <c r="E18" s="35">
        <v>7.5</v>
      </c>
      <c r="F18" s="36">
        <v>7.5</v>
      </c>
      <c r="G18" s="37">
        <f t="shared" si="0"/>
        <v>7.5</v>
      </c>
      <c r="H18" s="38" t="str">
        <f t="shared" si="1"/>
        <v>B</v>
      </c>
      <c r="I18" s="39" t="s">
        <v>12</v>
      </c>
    </row>
    <row r="19" spans="1:9" ht="15.75" x14ac:dyDescent="0.25">
      <c r="A19" s="31">
        <v>5</v>
      </c>
      <c r="B19" s="32">
        <v>350020076</v>
      </c>
      <c r="C19" s="33" t="s">
        <v>34</v>
      </c>
      <c r="D19" s="34" t="s">
        <v>35</v>
      </c>
      <c r="E19" s="35">
        <v>7.5</v>
      </c>
      <c r="F19" s="36">
        <v>5.5</v>
      </c>
      <c r="G19" s="37">
        <f t="shared" si="0"/>
        <v>6.1</v>
      </c>
      <c r="H19" s="38" t="str">
        <f t="shared" si="1"/>
        <v>C+</v>
      </c>
      <c r="I19" s="39" t="s">
        <v>36</v>
      </c>
    </row>
    <row r="20" spans="1:9" ht="15.75" x14ac:dyDescent="0.25">
      <c r="A20" s="31">
        <v>6</v>
      </c>
      <c r="B20" s="32">
        <v>350020328</v>
      </c>
      <c r="C20" s="33" t="s">
        <v>41</v>
      </c>
      <c r="D20" s="34" t="s">
        <v>42</v>
      </c>
      <c r="E20" s="35">
        <v>7.5</v>
      </c>
      <c r="F20" s="36">
        <v>5</v>
      </c>
      <c r="G20" s="37">
        <f t="shared" si="0"/>
        <v>5.75</v>
      </c>
      <c r="H20" s="38" t="str">
        <f t="shared" si="1"/>
        <v>C</v>
      </c>
      <c r="I20" s="39" t="s">
        <v>4</v>
      </c>
    </row>
    <row r="21" spans="1:9" ht="15.75" x14ac:dyDescent="0.25">
      <c r="A21" s="31">
        <v>7</v>
      </c>
      <c r="B21" s="32">
        <v>350020333</v>
      </c>
      <c r="C21" s="33" t="s">
        <v>38</v>
      </c>
      <c r="D21" s="34" t="s">
        <v>39</v>
      </c>
      <c r="E21" s="35">
        <v>7</v>
      </c>
      <c r="F21" s="36">
        <v>7</v>
      </c>
      <c r="G21" s="37">
        <f t="shared" si="0"/>
        <v>7</v>
      </c>
      <c r="H21" s="38" t="str">
        <f t="shared" si="1"/>
        <v>B</v>
      </c>
      <c r="I21" s="39" t="s">
        <v>40</v>
      </c>
    </row>
    <row r="22" spans="1:9" ht="15.75" x14ac:dyDescent="0.25">
      <c r="A22" s="31">
        <v>8</v>
      </c>
      <c r="B22" s="32">
        <v>350030053</v>
      </c>
      <c r="C22" s="33" t="s">
        <v>60</v>
      </c>
      <c r="D22" s="34" t="s">
        <v>27</v>
      </c>
      <c r="E22" s="35">
        <v>6.5</v>
      </c>
      <c r="F22" s="36">
        <v>6</v>
      </c>
      <c r="G22" s="37">
        <f t="shared" si="0"/>
        <v>6.1499999999999995</v>
      </c>
      <c r="H22" s="38" t="str">
        <f t="shared" si="1"/>
        <v>C+</v>
      </c>
      <c r="I22" s="39" t="s">
        <v>61</v>
      </c>
    </row>
    <row r="23" spans="1:9" ht="15.75" x14ac:dyDescent="0.25">
      <c r="A23" s="31">
        <v>9</v>
      </c>
      <c r="B23" s="32">
        <v>350030021</v>
      </c>
      <c r="C23" s="33" t="s">
        <v>65</v>
      </c>
      <c r="D23" s="34" t="s">
        <v>17</v>
      </c>
      <c r="E23" s="35">
        <v>6.5</v>
      </c>
      <c r="F23" s="36">
        <v>6</v>
      </c>
      <c r="G23" s="37">
        <f t="shared" si="0"/>
        <v>6.1499999999999995</v>
      </c>
      <c r="H23" s="38" t="str">
        <f t="shared" si="1"/>
        <v>C+</v>
      </c>
      <c r="I23" s="39" t="s">
        <v>61</v>
      </c>
    </row>
    <row r="24" spans="1:9" ht="15.75" x14ac:dyDescent="0.25">
      <c r="A24" s="31">
        <v>10</v>
      </c>
      <c r="B24" s="32">
        <v>350100029</v>
      </c>
      <c r="C24" s="33" t="s">
        <v>62</v>
      </c>
      <c r="D24" s="34" t="s">
        <v>63</v>
      </c>
      <c r="E24" s="35">
        <v>8.5</v>
      </c>
      <c r="F24" s="36">
        <v>6</v>
      </c>
      <c r="G24" s="37">
        <f t="shared" si="0"/>
        <v>6.7499999999999991</v>
      </c>
      <c r="H24" s="38" t="str">
        <f t="shared" si="1"/>
        <v>C+</v>
      </c>
      <c r="I24" s="39" t="s">
        <v>64</v>
      </c>
    </row>
    <row r="25" spans="1:9" ht="15.75" x14ac:dyDescent="0.25">
      <c r="A25" s="31">
        <v>11</v>
      </c>
      <c r="B25" s="32">
        <v>350010038</v>
      </c>
      <c r="C25" s="33" t="s">
        <v>70</v>
      </c>
      <c r="D25" s="34" t="s">
        <v>71</v>
      </c>
      <c r="E25" s="35">
        <v>8.5</v>
      </c>
      <c r="F25" s="36">
        <v>7.5</v>
      </c>
      <c r="G25" s="37">
        <f t="shared" si="0"/>
        <v>7.8</v>
      </c>
      <c r="H25" s="38" t="str">
        <f t="shared" si="1"/>
        <v>B</v>
      </c>
      <c r="I25" s="39" t="s">
        <v>64</v>
      </c>
    </row>
    <row r="26" spans="1:9" ht="15.75" x14ac:dyDescent="0.25">
      <c r="A26" s="31">
        <v>12</v>
      </c>
      <c r="B26" s="32">
        <v>350050060</v>
      </c>
      <c r="C26" s="33" t="s">
        <v>68</v>
      </c>
      <c r="D26" s="34" t="s">
        <v>69</v>
      </c>
      <c r="E26" s="35">
        <v>8</v>
      </c>
      <c r="F26" s="36">
        <v>7</v>
      </c>
      <c r="G26" s="37">
        <f t="shared" si="0"/>
        <v>7.2999999999999989</v>
      </c>
      <c r="H26" s="38" t="str">
        <f t="shared" si="1"/>
        <v>B</v>
      </c>
      <c r="I26" s="39" t="s">
        <v>5</v>
      </c>
    </row>
    <row r="27" spans="1:9" ht="15.75" x14ac:dyDescent="0.25">
      <c r="A27" s="31">
        <v>13</v>
      </c>
      <c r="B27" s="32">
        <v>450040319</v>
      </c>
      <c r="C27" s="33" t="s">
        <v>31</v>
      </c>
      <c r="D27" s="34" t="s">
        <v>32</v>
      </c>
      <c r="E27" s="35">
        <v>7</v>
      </c>
      <c r="F27" s="36">
        <v>7</v>
      </c>
      <c r="G27" s="37">
        <f t="shared" si="0"/>
        <v>7</v>
      </c>
      <c r="H27" s="38" t="str">
        <f t="shared" si="1"/>
        <v>B</v>
      </c>
      <c r="I27" s="39" t="s">
        <v>33</v>
      </c>
    </row>
    <row r="28" spans="1:9" ht="15.75" x14ac:dyDescent="0.25">
      <c r="A28" s="31">
        <v>14</v>
      </c>
      <c r="B28" s="32">
        <v>250090141</v>
      </c>
      <c r="C28" s="33" t="s">
        <v>15</v>
      </c>
      <c r="D28" s="34" t="s">
        <v>14</v>
      </c>
      <c r="E28" s="35">
        <v>0</v>
      </c>
      <c r="F28" s="36"/>
      <c r="G28" s="37">
        <f t="shared" si="0"/>
        <v>0</v>
      </c>
      <c r="H28" s="38" t="str">
        <f t="shared" si="1"/>
        <v>F</v>
      </c>
      <c r="I28" s="39" t="s">
        <v>16</v>
      </c>
    </row>
    <row r="29" spans="1:9" ht="15.75" x14ac:dyDescent="0.25">
      <c r="A29" s="31">
        <v>15</v>
      </c>
      <c r="B29" s="32">
        <v>250090124</v>
      </c>
      <c r="C29" s="33" t="s">
        <v>24</v>
      </c>
      <c r="D29" s="34" t="s">
        <v>25</v>
      </c>
      <c r="E29" s="35">
        <v>0</v>
      </c>
      <c r="F29" s="36"/>
      <c r="G29" s="37">
        <f t="shared" si="0"/>
        <v>0</v>
      </c>
      <c r="H29" s="38" t="str">
        <f t="shared" si="1"/>
        <v>F</v>
      </c>
      <c r="I29" s="39" t="s">
        <v>2</v>
      </c>
    </row>
    <row r="30" spans="1:9" ht="15.75" x14ac:dyDescent="0.25">
      <c r="A30" s="31">
        <v>16</v>
      </c>
      <c r="B30" s="32">
        <v>350090237</v>
      </c>
      <c r="C30" s="33" t="s">
        <v>37</v>
      </c>
      <c r="D30" s="34" t="s">
        <v>3</v>
      </c>
      <c r="E30" s="35">
        <v>7.5</v>
      </c>
      <c r="F30" s="36">
        <v>7</v>
      </c>
      <c r="G30" s="37">
        <f t="shared" si="0"/>
        <v>7.1499999999999995</v>
      </c>
      <c r="H30" s="38" t="str">
        <f t="shared" si="1"/>
        <v>B</v>
      </c>
      <c r="I30" s="39" t="s">
        <v>11</v>
      </c>
    </row>
    <row r="31" spans="1:9" ht="15.75" x14ac:dyDescent="0.25">
      <c r="A31" s="31">
        <v>17</v>
      </c>
      <c r="B31" s="32">
        <v>450090083</v>
      </c>
      <c r="C31" s="33" t="s">
        <v>67</v>
      </c>
      <c r="D31" s="34" t="s">
        <v>23</v>
      </c>
      <c r="E31" s="35">
        <v>8</v>
      </c>
      <c r="F31" s="36">
        <v>6</v>
      </c>
      <c r="G31" s="37">
        <f t="shared" si="0"/>
        <v>6.6</v>
      </c>
      <c r="H31" s="38" t="str">
        <f t="shared" si="1"/>
        <v>C+</v>
      </c>
      <c r="I31" s="39" t="s">
        <v>26</v>
      </c>
    </row>
    <row r="32" spans="1:9" ht="15.75" x14ac:dyDescent="0.25">
      <c r="A32" s="31">
        <v>18</v>
      </c>
      <c r="B32" s="32">
        <v>450090104</v>
      </c>
      <c r="C32" s="33" t="s">
        <v>28</v>
      </c>
      <c r="D32" s="34" t="s">
        <v>29</v>
      </c>
      <c r="E32" s="35">
        <v>7</v>
      </c>
      <c r="F32" s="36">
        <v>6.5</v>
      </c>
      <c r="G32" s="37">
        <f t="shared" si="0"/>
        <v>6.65</v>
      </c>
      <c r="H32" s="38" t="str">
        <f t="shared" si="1"/>
        <v>C+</v>
      </c>
      <c r="I32" s="39" t="s">
        <v>30</v>
      </c>
    </row>
    <row r="33" spans="1:11" ht="15.75" x14ac:dyDescent="0.25">
      <c r="A33" s="31">
        <v>19</v>
      </c>
      <c r="B33" s="32">
        <v>710040071</v>
      </c>
      <c r="C33" s="33" t="s">
        <v>72</v>
      </c>
      <c r="D33" s="34" t="s">
        <v>73</v>
      </c>
      <c r="E33" s="35">
        <v>7</v>
      </c>
      <c r="F33" s="36">
        <v>5</v>
      </c>
      <c r="G33" s="37">
        <f t="shared" si="0"/>
        <v>5.6</v>
      </c>
      <c r="H33" s="38" t="str">
        <f t="shared" si="1"/>
        <v>C</v>
      </c>
      <c r="I33" s="39" t="s">
        <v>74</v>
      </c>
    </row>
    <row r="34" spans="1:11" ht="15.75" x14ac:dyDescent="0.25">
      <c r="A34" s="31">
        <v>20</v>
      </c>
      <c r="B34" s="32">
        <v>710040029</v>
      </c>
      <c r="C34" s="33" t="s">
        <v>75</v>
      </c>
      <c r="D34" s="34" t="s">
        <v>18</v>
      </c>
      <c r="E34" s="35">
        <v>0</v>
      </c>
      <c r="F34" s="36"/>
      <c r="G34" s="37">
        <f t="shared" si="0"/>
        <v>0</v>
      </c>
      <c r="H34" s="38" t="str">
        <f t="shared" si="1"/>
        <v>F</v>
      </c>
      <c r="I34" s="39" t="s">
        <v>76</v>
      </c>
    </row>
    <row r="35" spans="1:11" ht="15.75" x14ac:dyDescent="0.25">
      <c r="A35" s="31">
        <v>21</v>
      </c>
      <c r="B35" s="32">
        <v>810040047</v>
      </c>
      <c r="C35" s="33" t="s">
        <v>49</v>
      </c>
      <c r="D35" s="34" t="s">
        <v>50</v>
      </c>
      <c r="E35" s="35">
        <v>5</v>
      </c>
      <c r="F35" s="36">
        <v>5</v>
      </c>
      <c r="G35" s="37">
        <f t="shared" si="0"/>
        <v>5</v>
      </c>
      <c r="H35" s="38" t="str">
        <f t="shared" si="1"/>
        <v>D+</v>
      </c>
      <c r="I35" s="39" t="s">
        <v>51</v>
      </c>
    </row>
    <row r="36" spans="1:11" ht="15.75" x14ac:dyDescent="0.25">
      <c r="A36" s="31">
        <v>22</v>
      </c>
      <c r="B36" s="32">
        <v>810040045</v>
      </c>
      <c r="C36" s="33" t="s">
        <v>20</v>
      </c>
      <c r="D36" s="34" t="s">
        <v>52</v>
      </c>
      <c r="E36" s="35">
        <v>0</v>
      </c>
      <c r="F36" s="36"/>
      <c r="G36" s="37">
        <f t="shared" si="0"/>
        <v>0</v>
      </c>
      <c r="H36" s="38" t="str">
        <f t="shared" si="1"/>
        <v>F</v>
      </c>
      <c r="I36" s="39" t="s">
        <v>51</v>
      </c>
    </row>
    <row r="37" spans="1:11" ht="15.75" x14ac:dyDescent="0.25">
      <c r="A37" s="31">
        <v>23</v>
      </c>
      <c r="B37" s="32">
        <v>810040016</v>
      </c>
      <c r="C37" s="33" t="s">
        <v>53</v>
      </c>
      <c r="D37" s="34" t="s">
        <v>54</v>
      </c>
      <c r="E37" s="35">
        <v>7.5</v>
      </c>
      <c r="F37" s="36">
        <v>6</v>
      </c>
      <c r="G37" s="37">
        <f t="shared" si="0"/>
        <v>6.4499999999999993</v>
      </c>
      <c r="H37" s="38" t="str">
        <f t="shared" si="1"/>
        <v>C+</v>
      </c>
      <c r="I37" s="39" t="s">
        <v>51</v>
      </c>
    </row>
    <row r="38" spans="1:11" ht="15.75" x14ac:dyDescent="0.25">
      <c r="A38" s="31">
        <v>24</v>
      </c>
      <c r="B38" s="32">
        <v>810040024</v>
      </c>
      <c r="C38" s="33" t="s">
        <v>55</v>
      </c>
      <c r="D38" s="34" t="s">
        <v>6</v>
      </c>
      <c r="E38" s="35">
        <v>7.5</v>
      </c>
      <c r="F38" s="36">
        <v>7</v>
      </c>
      <c r="G38" s="37">
        <f t="shared" si="0"/>
        <v>7.1499999999999995</v>
      </c>
      <c r="H38" s="38" t="str">
        <f t="shared" si="1"/>
        <v>B</v>
      </c>
      <c r="I38" s="39" t="s">
        <v>51</v>
      </c>
      <c r="K38" s="1" t="s">
        <v>93</v>
      </c>
    </row>
    <row r="39" spans="1:11" ht="15.75" x14ac:dyDescent="0.25">
      <c r="A39" s="31">
        <v>25</v>
      </c>
      <c r="B39" s="32">
        <v>810040056</v>
      </c>
      <c r="C39" s="33" t="s">
        <v>56</v>
      </c>
      <c r="D39" s="34" t="s">
        <v>57</v>
      </c>
      <c r="E39" s="35">
        <v>7</v>
      </c>
      <c r="F39" s="36">
        <v>7.5</v>
      </c>
      <c r="G39" s="37">
        <f t="shared" si="0"/>
        <v>7.35</v>
      </c>
      <c r="H39" s="38" t="str">
        <f t="shared" si="1"/>
        <v>B</v>
      </c>
      <c r="I39" s="39" t="s">
        <v>51</v>
      </c>
    </row>
    <row r="40" spans="1:11" ht="15.75" x14ac:dyDescent="0.25">
      <c r="A40" s="31">
        <v>26</v>
      </c>
      <c r="B40" s="32">
        <v>810040033</v>
      </c>
      <c r="C40" s="33" t="s">
        <v>58</v>
      </c>
      <c r="D40" s="34" t="s">
        <v>19</v>
      </c>
      <c r="E40" s="35">
        <v>6.5</v>
      </c>
      <c r="F40" s="36">
        <v>7</v>
      </c>
      <c r="G40" s="37">
        <f t="shared" si="0"/>
        <v>6.85</v>
      </c>
      <c r="H40" s="38" t="str">
        <f t="shared" si="1"/>
        <v>C+</v>
      </c>
      <c r="I40" s="39" t="s">
        <v>51</v>
      </c>
    </row>
    <row r="41" spans="1:11" ht="15.75" x14ac:dyDescent="0.25">
      <c r="A41" s="31">
        <v>27</v>
      </c>
      <c r="B41" s="32">
        <v>810040015</v>
      </c>
      <c r="C41" s="33" t="s">
        <v>10</v>
      </c>
      <c r="D41" s="34" t="s">
        <v>59</v>
      </c>
      <c r="E41" s="35">
        <v>7.5</v>
      </c>
      <c r="F41" s="36">
        <v>6.5</v>
      </c>
      <c r="G41" s="37">
        <f t="shared" si="0"/>
        <v>6.8</v>
      </c>
      <c r="H41" s="38" t="str">
        <f t="shared" si="1"/>
        <v>C+</v>
      </c>
      <c r="I41" s="39" t="s">
        <v>51</v>
      </c>
    </row>
    <row r="42" spans="1:11" ht="15.75" x14ac:dyDescent="0.25">
      <c r="A42" s="40">
        <v>28</v>
      </c>
      <c r="B42" s="41">
        <v>710090136</v>
      </c>
      <c r="C42" s="42" t="s">
        <v>21</v>
      </c>
      <c r="D42" s="43" t="s">
        <v>8</v>
      </c>
      <c r="E42" s="44">
        <v>0</v>
      </c>
      <c r="F42" s="45"/>
      <c r="G42" s="46">
        <f t="shared" si="0"/>
        <v>0</v>
      </c>
      <c r="H42" s="47" t="str">
        <f t="shared" si="1"/>
        <v>F</v>
      </c>
      <c r="I42" s="48" t="s">
        <v>22</v>
      </c>
    </row>
    <row r="43" spans="1:1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11" ht="15.75" x14ac:dyDescent="0.25">
      <c r="A44" s="10" t="str">
        <f>"Cộng danh sách gồm "</f>
        <v xml:space="preserve">Cộng danh sách gồm </v>
      </c>
      <c r="B44" s="10"/>
      <c r="C44" s="10"/>
      <c r="D44" s="11">
        <f>COUNTA(H15:H42)</f>
        <v>28</v>
      </c>
      <c r="E44" s="12">
        <v>1</v>
      </c>
      <c r="F44" s="13"/>
      <c r="G44" s="3"/>
      <c r="H44" s="3"/>
      <c r="I44" s="3"/>
    </row>
    <row r="45" spans="1:11" ht="15.75" x14ac:dyDescent="0.25">
      <c r="A45" s="61" t="s">
        <v>94</v>
      </c>
      <c r="B45" s="61"/>
      <c r="C45" s="61"/>
      <c r="D45" s="14">
        <f>COUNTIF(G15:G42,"&gt;=5")</f>
        <v>23</v>
      </c>
      <c r="E45" s="15">
        <f>D45/D44</f>
        <v>0.8214285714285714</v>
      </c>
      <c r="F45" s="16"/>
      <c r="G45" s="3"/>
      <c r="H45" s="3"/>
      <c r="I45" s="3"/>
    </row>
    <row r="46" spans="1:11" ht="15.75" x14ac:dyDescent="0.25">
      <c r="A46" s="61" t="s">
        <v>95</v>
      </c>
      <c r="B46" s="61"/>
      <c r="C46" s="61"/>
      <c r="D46" s="14">
        <v>5</v>
      </c>
      <c r="E46" s="15">
        <f>D46/D44</f>
        <v>0.17857142857142858</v>
      </c>
      <c r="F46" s="16"/>
      <c r="G46" s="3"/>
      <c r="H46" s="3"/>
      <c r="I46" s="3"/>
    </row>
    <row r="47" spans="1:11" ht="15.75" x14ac:dyDescent="0.25">
      <c r="A47" s="5"/>
      <c r="B47" s="5"/>
      <c r="C47" s="6"/>
      <c r="D47" s="5"/>
      <c r="E47" s="4"/>
      <c r="F47" s="3"/>
      <c r="G47" s="3"/>
      <c r="H47" s="3"/>
      <c r="I47" s="3"/>
    </row>
    <row r="48" spans="1:11" ht="15.75" x14ac:dyDescent="0.25">
      <c r="A48" s="3"/>
      <c r="B48" s="3"/>
      <c r="C48" s="3"/>
      <c r="D48" s="3"/>
      <c r="E48" s="62" t="str">
        <f ca="1">"TP. Hồ Chí Minh, ngày "&amp;  DAY(NOW())&amp;" tháng " &amp;MONTH(NOW())&amp;" năm "&amp;YEAR(NOW())</f>
        <v>TP. Hồ Chí Minh, ngày 18 tháng 1 năm 2017</v>
      </c>
      <c r="F48" s="62"/>
      <c r="G48" s="62"/>
      <c r="H48" s="62"/>
      <c r="I48" s="62"/>
    </row>
    <row r="49" spans="1:9" ht="15.75" x14ac:dyDescent="0.25">
      <c r="A49" s="63" t="s">
        <v>96</v>
      </c>
      <c r="B49" s="63"/>
      <c r="C49" s="63"/>
      <c r="D49" s="3"/>
      <c r="E49" s="63" t="s">
        <v>97</v>
      </c>
      <c r="F49" s="63"/>
      <c r="G49" s="63"/>
      <c r="H49" s="63"/>
      <c r="I49" s="63"/>
    </row>
    <row r="50" spans="1:9" ht="15.75" x14ac:dyDescent="0.25">
      <c r="A50" s="3"/>
      <c r="B50" s="3"/>
      <c r="C50" s="3"/>
      <c r="D50" s="3"/>
      <c r="E50" s="3"/>
      <c r="F50" s="3"/>
      <c r="G50" s="3"/>
      <c r="H50" s="3"/>
      <c r="I50" s="3"/>
    </row>
    <row r="52" spans="1:9" ht="15.75" x14ac:dyDescent="0.25">
      <c r="E52" s="60" t="s">
        <v>102</v>
      </c>
      <c r="F52" s="60"/>
      <c r="G52" s="60"/>
      <c r="H52" s="60"/>
      <c r="I52" s="60"/>
    </row>
    <row r="54" spans="1:9" ht="15.75" x14ac:dyDescent="0.25">
      <c r="A54" s="2"/>
      <c r="B54" s="17"/>
      <c r="C54" s="17"/>
    </row>
    <row r="55" spans="1:9" ht="15.75" x14ac:dyDescent="0.25">
      <c r="F55" s="49"/>
      <c r="G55" s="49"/>
      <c r="H55" s="49"/>
    </row>
  </sheetData>
  <protectedRanges>
    <protectedRange sqref="A50:D50" name="Range5"/>
    <protectedRange sqref="I15:I42 F16:F42" name="Range3"/>
    <protectedRange sqref="A4" name="Range1"/>
    <protectedRange sqref="E13:F13" name="Range6"/>
    <protectedRange sqref="E50:I50" name="Range5_1_1"/>
    <protectedRange sqref="B15:D42" name="Range3_3"/>
    <protectedRange sqref="C8:C10 J8:J9" name="Range2_1"/>
  </protectedRanges>
  <mergeCells count="29">
    <mergeCell ref="G10:I10"/>
    <mergeCell ref="A6:I6"/>
    <mergeCell ref="A9:B9"/>
    <mergeCell ref="C9:D9"/>
    <mergeCell ref="A1:D1"/>
    <mergeCell ref="E1:I1"/>
    <mergeCell ref="A2:D2"/>
    <mergeCell ref="E2:I2"/>
    <mergeCell ref="A3:D3"/>
    <mergeCell ref="A4:D4"/>
    <mergeCell ref="A8:B8"/>
    <mergeCell ref="C8:E8"/>
    <mergeCell ref="G8:I8"/>
    <mergeCell ref="G9:I9"/>
    <mergeCell ref="A10:B10"/>
    <mergeCell ref="C10:D10"/>
    <mergeCell ref="A12:A13"/>
    <mergeCell ref="B12:B13"/>
    <mergeCell ref="C12:D13"/>
    <mergeCell ref="F55:H55"/>
    <mergeCell ref="G12:H12"/>
    <mergeCell ref="E52:I52"/>
    <mergeCell ref="A46:C46"/>
    <mergeCell ref="E48:I48"/>
    <mergeCell ref="A49:C49"/>
    <mergeCell ref="E49:I49"/>
    <mergeCell ref="I12:I13"/>
    <mergeCell ref="C14:D14"/>
    <mergeCell ref="A45:C45"/>
  </mergeCells>
  <conditionalFormatting sqref="H15:H42">
    <cfRule type="cellIs" dxfId="1" priority="2" stopIfTrue="1" operator="equal">
      <formula>"F"</formula>
    </cfRule>
  </conditionalFormatting>
  <conditionalFormatting sqref="F15:G15 G16:G42">
    <cfRule type="expression" dxfId="0" priority="1" stopIfTrue="1">
      <formula>MAX(#REF!)&lt;4</formula>
    </cfRule>
  </conditionalFormatting>
  <pageMargins left="0.6" right="0.15" top="0.72" bottom="0.5600000000000000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 KET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Nha</dc:creator>
  <cp:lastModifiedBy>LyLuanChinhTri</cp:lastModifiedBy>
  <cp:lastPrinted>2017-01-03T02:08:40Z</cp:lastPrinted>
  <dcterms:created xsi:type="dcterms:W3CDTF">2014-07-14T07:03:28Z</dcterms:created>
  <dcterms:modified xsi:type="dcterms:W3CDTF">2017-01-18T02:53:24Z</dcterms:modified>
</cp:coreProperties>
</file>