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15600" windowHeight="7665" firstSheet="4" activeTab="9"/>
  </bookViews>
  <sheets>
    <sheet name="06DH_HTTT" sheetId="1" r:id="rId1"/>
    <sheet name="07DH_KTTN1" sheetId="4" r:id="rId2"/>
    <sheet name="07DH_KTTN2" sheetId="5" r:id="rId3"/>
    <sheet name="07DH_QTKD5" sheetId="6" r:id="rId4"/>
    <sheet name="07DH_HTTT" sheetId="7" r:id="rId5"/>
    <sheet name="07DH_QLDD5" sheetId="8" r:id="rId6"/>
    <sheet name="07DH_QLBD" sheetId="9" r:id="rId7"/>
    <sheet name="07DH_BDKH" sheetId="10" r:id="rId8"/>
    <sheet name="07DH_KT" sheetId="11" r:id="rId9"/>
    <sheet name="07DH_DC" sheetId="12" r:id="rId10"/>
    <sheet name="07DH_TNKS" sheetId="13" r:id="rId11"/>
  </sheets>
  <calcPr calcId="145621"/>
</workbook>
</file>

<file path=xl/calcChain.xml><?xml version="1.0" encoding="utf-8"?>
<calcChain xmlns="http://schemas.openxmlformats.org/spreadsheetml/2006/main">
  <c r="G61" i="7" l="1"/>
  <c r="H61" i="7"/>
  <c r="H64" i="7"/>
  <c r="H63" i="7"/>
  <c r="H60" i="7"/>
  <c r="G13" i="7"/>
  <c r="G60" i="7"/>
  <c r="G27" i="5" l="1"/>
  <c r="G23" i="13" l="1"/>
  <c r="H23" i="13" s="1"/>
  <c r="G22" i="13"/>
  <c r="H22" i="13" s="1"/>
  <c r="G42" i="7" l="1"/>
  <c r="H42" i="7" s="1"/>
  <c r="G43" i="7"/>
  <c r="H43" i="7" s="1"/>
  <c r="G44" i="7"/>
  <c r="H44" i="7" s="1"/>
  <c r="G45" i="7"/>
  <c r="H45" i="7" s="1"/>
  <c r="G46" i="7"/>
  <c r="H46" i="7" s="1"/>
  <c r="G47" i="7"/>
  <c r="H47" i="7" s="1"/>
  <c r="G48" i="7"/>
  <c r="H48" i="7" s="1"/>
  <c r="G49" i="7"/>
  <c r="H49" i="7" s="1"/>
  <c r="G50" i="7"/>
  <c r="H50" i="7" s="1"/>
  <c r="G51" i="7"/>
  <c r="H51" i="7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14" i="13"/>
  <c r="H14" i="13" s="1"/>
  <c r="G15" i="13"/>
  <c r="H15" i="13" s="1"/>
  <c r="G16" i="13"/>
  <c r="H16" i="13" s="1"/>
  <c r="E28" i="13" l="1"/>
  <c r="A24" i="13"/>
  <c r="G21" i="13"/>
  <c r="H21" i="13" s="1"/>
  <c r="G20" i="13"/>
  <c r="H20" i="13" s="1"/>
  <c r="G19" i="13"/>
  <c r="H19" i="13" s="1"/>
  <c r="G18" i="13"/>
  <c r="H18" i="13" s="1"/>
  <c r="G17" i="13"/>
  <c r="H17" i="13" s="1"/>
  <c r="E42" i="12"/>
  <c r="A38" i="12"/>
  <c r="G36" i="12"/>
  <c r="H36" i="12" s="1"/>
  <c r="G35" i="12"/>
  <c r="H35" i="12" s="1"/>
  <c r="G34" i="12"/>
  <c r="H34" i="12" s="1"/>
  <c r="G33" i="12"/>
  <c r="H33" i="12" s="1"/>
  <c r="G32" i="12"/>
  <c r="H32" i="12" s="1"/>
  <c r="G31" i="12"/>
  <c r="H31" i="12" s="1"/>
  <c r="G30" i="12"/>
  <c r="H30" i="12" s="1"/>
  <c r="G29" i="12"/>
  <c r="H29" i="12" s="1"/>
  <c r="G28" i="12"/>
  <c r="H28" i="12" s="1"/>
  <c r="G27" i="12"/>
  <c r="H27" i="12" s="1"/>
  <c r="G26" i="12"/>
  <c r="H26" i="12" s="1"/>
  <c r="G25" i="12"/>
  <c r="H25" i="12" s="1"/>
  <c r="G24" i="12"/>
  <c r="H24" i="12" s="1"/>
  <c r="G23" i="12"/>
  <c r="H23" i="12" s="1"/>
  <c r="G22" i="12"/>
  <c r="H22" i="12" s="1"/>
  <c r="G21" i="12"/>
  <c r="H21" i="12" s="1"/>
  <c r="G20" i="12"/>
  <c r="H20" i="12" s="1"/>
  <c r="G19" i="12"/>
  <c r="H19" i="12" s="1"/>
  <c r="G18" i="12"/>
  <c r="H18" i="12" s="1"/>
  <c r="G17" i="12"/>
  <c r="H17" i="12" s="1"/>
  <c r="G16" i="12"/>
  <c r="E31" i="11"/>
  <c r="A27" i="11"/>
  <c r="G25" i="11"/>
  <c r="H25" i="11" s="1"/>
  <c r="G24" i="11"/>
  <c r="H24" i="11" s="1"/>
  <c r="G23" i="11"/>
  <c r="H23" i="11" s="1"/>
  <c r="G22" i="11"/>
  <c r="H22" i="11" s="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H16" i="11" s="1"/>
  <c r="G15" i="11"/>
  <c r="H15" i="11" s="1"/>
  <c r="G14" i="11"/>
  <c r="H14" i="11" s="1"/>
  <c r="G13" i="11"/>
  <c r="H13" i="11" s="1"/>
  <c r="G12" i="11"/>
  <c r="H12" i="11" s="1"/>
  <c r="E24" i="10"/>
  <c r="A20" i="10"/>
  <c r="G16" i="10"/>
  <c r="H16" i="10" s="1"/>
  <c r="G15" i="10"/>
  <c r="H15" i="10" s="1"/>
  <c r="G14" i="10"/>
  <c r="E33" i="9"/>
  <c r="A29" i="9"/>
  <c r="G25" i="9"/>
  <c r="H25" i="9" s="1"/>
  <c r="G24" i="9"/>
  <c r="H24" i="9" s="1"/>
  <c r="G23" i="9"/>
  <c r="H23" i="9" s="1"/>
  <c r="G22" i="9"/>
  <c r="H22" i="9" s="1"/>
  <c r="G21" i="9"/>
  <c r="H21" i="9" s="1"/>
  <c r="G20" i="9"/>
  <c r="H20" i="9" s="1"/>
  <c r="G19" i="9"/>
  <c r="H19" i="9" s="1"/>
  <c r="G18" i="9"/>
  <c r="H18" i="9" s="1"/>
  <c r="G17" i="9"/>
  <c r="H17" i="9" s="1"/>
  <c r="G16" i="9"/>
  <c r="H16" i="9" s="1"/>
  <c r="G15" i="9"/>
  <c r="H15" i="9" s="1"/>
  <c r="G14" i="9"/>
  <c r="H14" i="9" s="1"/>
  <c r="E72" i="8"/>
  <c r="A68" i="8"/>
  <c r="G64" i="8"/>
  <c r="H64" i="8" s="1"/>
  <c r="G63" i="8"/>
  <c r="H63" i="8" s="1"/>
  <c r="G62" i="8"/>
  <c r="H62" i="8" s="1"/>
  <c r="G61" i="8"/>
  <c r="H61" i="8" s="1"/>
  <c r="G60" i="8"/>
  <c r="H60" i="8" s="1"/>
  <c r="G59" i="8"/>
  <c r="H59" i="8" s="1"/>
  <c r="G58" i="8"/>
  <c r="H58" i="8" s="1"/>
  <c r="G57" i="8"/>
  <c r="H57" i="8" s="1"/>
  <c r="G56" i="8"/>
  <c r="H56" i="8" s="1"/>
  <c r="G55" i="8"/>
  <c r="H55" i="8" s="1"/>
  <c r="G54" i="8"/>
  <c r="H54" i="8" s="1"/>
  <c r="G53" i="8"/>
  <c r="H53" i="8" s="1"/>
  <c r="G52" i="8"/>
  <c r="H52" i="8" s="1"/>
  <c r="G51" i="8"/>
  <c r="H51" i="8" s="1"/>
  <c r="G50" i="8"/>
  <c r="H50" i="8" s="1"/>
  <c r="G49" i="8"/>
  <c r="H49" i="8" s="1"/>
  <c r="G48" i="8"/>
  <c r="H48" i="8" s="1"/>
  <c r="G47" i="8"/>
  <c r="H47" i="8" s="1"/>
  <c r="G46" i="8"/>
  <c r="H46" i="8" s="1"/>
  <c r="G37" i="8"/>
  <c r="H37" i="8" s="1"/>
  <c r="G36" i="8"/>
  <c r="H36" i="8" s="1"/>
  <c r="G35" i="8"/>
  <c r="H35" i="8" s="1"/>
  <c r="G34" i="8"/>
  <c r="H34" i="8" s="1"/>
  <c r="G33" i="8"/>
  <c r="H33" i="8" s="1"/>
  <c r="G32" i="8"/>
  <c r="H32" i="8" s="1"/>
  <c r="G31" i="8"/>
  <c r="H31" i="8" s="1"/>
  <c r="G30" i="8"/>
  <c r="H30" i="8" s="1"/>
  <c r="G29" i="8"/>
  <c r="H29" i="8" s="1"/>
  <c r="G28" i="8"/>
  <c r="H28" i="8" s="1"/>
  <c r="G27" i="8"/>
  <c r="H27" i="8" s="1"/>
  <c r="G26" i="8"/>
  <c r="H26" i="8" s="1"/>
  <c r="G25" i="8"/>
  <c r="H25" i="8" s="1"/>
  <c r="G24" i="8"/>
  <c r="H24" i="8" s="1"/>
  <c r="G23" i="8"/>
  <c r="H23" i="8" s="1"/>
  <c r="G22" i="8"/>
  <c r="H22" i="8" s="1"/>
  <c r="G21" i="8"/>
  <c r="H21" i="8" s="1"/>
  <c r="G20" i="8"/>
  <c r="H20" i="8" s="1"/>
  <c r="G19" i="8"/>
  <c r="H19" i="8" s="1"/>
  <c r="G18" i="8"/>
  <c r="H18" i="8" s="1"/>
  <c r="G17" i="8"/>
  <c r="H17" i="8" s="1"/>
  <c r="G16" i="8"/>
  <c r="H16" i="8" s="1"/>
  <c r="G15" i="8"/>
  <c r="H15" i="8" s="1"/>
  <c r="G14" i="8"/>
  <c r="E70" i="7"/>
  <c r="A66" i="7"/>
  <c r="G64" i="7"/>
  <c r="G63" i="7"/>
  <c r="G62" i="7"/>
  <c r="H62" i="7" s="1"/>
  <c r="G59" i="7"/>
  <c r="H59" i="7" s="1"/>
  <c r="G58" i="7"/>
  <c r="H58" i="7" s="1"/>
  <c r="G57" i="7"/>
  <c r="H57" i="7" s="1"/>
  <c r="G56" i="7"/>
  <c r="H56" i="7" s="1"/>
  <c r="G55" i="7"/>
  <c r="H55" i="7" s="1"/>
  <c r="G54" i="7"/>
  <c r="H54" i="7" s="1"/>
  <c r="G53" i="7"/>
  <c r="H53" i="7" s="1"/>
  <c r="G52" i="7"/>
  <c r="H5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1" i="7"/>
  <c r="H31" i="7" s="1"/>
  <c r="G30" i="7"/>
  <c r="H30" i="7" s="1"/>
  <c r="G29" i="7"/>
  <c r="H29" i="7" s="1"/>
  <c r="G28" i="7"/>
  <c r="H28" i="7" s="1"/>
  <c r="G27" i="7"/>
  <c r="H27" i="7" s="1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H15" i="7" s="1"/>
  <c r="G14" i="7"/>
  <c r="H14" i="7" s="1"/>
  <c r="E65" i="6"/>
  <c r="A61" i="6"/>
  <c r="G58" i="6"/>
  <c r="H58" i="6" s="1"/>
  <c r="G57" i="6"/>
  <c r="H57" i="6" s="1"/>
  <c r="G56" i="6"/>
  <c r="H56" i="6" s="1"/>
  <c r="G55" i="6"/>
  <c r="H55" i="6" s="1"/>
  <c r="G54" i="6"/>
  <c r="H54" i="6" s="1"/>
  <c r="G53" i="6"/>
  <c r="H53" i="6" s="1"/>
  <c r="G52" i="6"/>
  <c r="H52" i="6" s="1"/>
  <c r="G51" i="6"/>
  <c r="H51" i="6" s="1"/>
  <c r="G50" i="6"/>
  <c r="H50" i="6" s="1"/>
  <c r="G49" i="6"/>
  <c r="H49" i="6" s="1"/>
  <c r="G48" i="6"/>
  <c r="H48" i="6" s="1"/>
  <c r="G47" i="6"/>
  <c r="H47" i="6" s="1"/>
  <c r="G46" i="6"/>
  <c r="H46" i="6" s="1"/>
  <c r="G45" i="6"/>
  <c r="H45" i="6" s="1"/>
  <c r="G44" i="6"/>
  <c r="H44" i="6" s="1"/>
  <c r="G43" i="6"/>
  <c r="H43" i="6" s="1"/>
  <c r="G42" i="6"/>
  <c r="H42" i="6" s="1"/>
  <c r="G41" i="6"/>
  <c r="H41" i="6" s="1"/>
  <c r="G40" i="6"/>
  <c r="H40" i="6" s="1"/>
  <c r="G39" i="6"/>
  <c r="H39" i="6" s="1"/>
  <c r="G38" i="6"/>
  <c r="H38" i="6" s="1"/>
  <c r="G37" i="6"/>
  <c r="H37" i="6" s="1"/>
  <c r="G36" i="6"/>
  <c r="H36" i="6" s="1"/>
  <c r="G35" i="6"/>
  <c r="H35" i="6" s="1"/>
  <c r="G34" i="6"/>
  <c r="H34" i="6" s="1"/>
  <c r="G33" i="6"/>
  <c r="H33" i="6" s="1"/>
  <c r="G32" i="6"/>
  <c r="H32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E65" i="5"/>
  <c r="A61" i="5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H27" i="5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E70" i="4"/>
  <c r="A66" i="4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D67" i="4" l="1"/>
  <c r="D69" i="8"/>
  <c r="D67" i="7"/>
  <c r="D21" i="10"/>
  <c r="D28" i="11"/>
  <c r="D30" i="9"/>
  <c r="H14" i="4"/>
  <c r="D66" i="4" s="1"/>
  <c r="E68" i="4" s="1"/>
  <c r="H13" i="7"/>
  <c r="D66" i="7" s="1"/>
  <c r="E68" i="7" s="1"/>
  <c r="H14" i="10"/>
  <c r="E22" i="10" s="1"/>
  <c r="H16" i="12"/>
  <c r="D38" i="12" s="1"/>
  <c r="E40" i="12" s="1"/>
  <c r="H14" i="8"/>
  <c r="D68" i="8" s="1"/>
  <c r="E70" i="8" s="1"/>
  <c r="E26" i="13"/>
  <c r="E29" i="11"/>
  <c r="D29" i="9"/>
  <c r="E31" i="9" s="1"/>
  <c r="D61" i="6"/>
  <c r="D61" i="5"/>
  <c r="E63" i="5" s="1"/>
  <c r="D62" i="5"/>
  <c r="E60" i="1"/>
  <c r="A56" i="1"/>
  <c r="E62" i="5" l="1"/>
  <c r="E67" i="4"/>
  <c r="E21" i="10"/>
  <c r="E39" i="12"/>
  <c r="E69" i="8"/>
  <c r="E25" i="13"/>
  <c r="E28" i="11"/>
  <c r="E30" i="9"/>
  <c r="E67" i="7"/>
  <c r="E63" i="6"/>
  <c r="E62" i="6"/>
  <c r="D57" i="1"/>
  <c r="D56" i="1"/>
  <c r="E58" i="1" s="1"/>
  <c r="E57" i="1" l="1"/>
</calcChain>
</file>

<file path=xl/sharedStrings.xml><?xml version="1.0" encoding="utf-8"?>
<sst xmlns="http://schemas.openxmlformats.org/spreadsheetml/2006/main" count="1375" uniqueCount="850">
  <si>
    <t>TRƯỜNG ĐH TÀI NGUYÊN VÀ MÔI TRƯỜNG</t>
  </si>
  <si>
    <t>CỘNG HÒA XÃ HỘI CHỦ NGHĨA VIỆT NAM</t>
  </si>
  <si>
    <t>TP. HỒ CHÍ MINH</t>
  </si>
  <si>
    <t xml:space="preserve">                                                                         Độc lập - Tự do - Hạnh phúc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</si>
  <si>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</si>
  <si>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</si>
  <si>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</si>
  <si>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</si>
  <si>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</si>
  <si>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</si>
  <si>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</si>
  <si>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</si>
  <si>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</si>
  <si>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Vân</t>
  </si>
  <si>
    <t>Số sinh viên đạt</t>
  </si>
  <si>
    <t>Số sinh viên không đạt</t>
  </si>
  <si>
    <t xml:space="preserve">  </t>
  </si>
  <si>
    <t xml:space="preserve">           TRƯỞNG KHOA/ PHỤ TRÁCH KHOA</t>
  </si>
  <si>
    <t>Nhật</t>
  </si>
  <si>
    <t>Sang</t>
  </si>
  <si>
    <t>Quân</t>
  </si>
  <si>
    <t>Tuấn</t>
  </si>
  <si>
    <t>Anh</t>
  </si>
  <si>
    <t>Vy</t>
  </si>
  <si>
    <t>Cường</t>
  </si>
  <si>
    <t>Đạt</t>
  </si>
  <si>
    <t>Bảo</t>
  </si>
  <si>
    <t>Thuận</t>
  </si>
  <si>
    <t>Nguyên</t>
  </si>
  <si>
    <t>Thủy</t>
  </si>
  <si>
    <t>Trung</t>
  </si>
  <si>
    <t>Phúc</t>
  </si>
  <si>
    <t>Huy</t>
  </si>
  <si>
    <t>Duy</t>
  </si>
  <si>
    <t>Bình</t>
  </si>
  <si>
    <t>Nhi</t>
  </si>
  <si>
    <t>Lâm</t>
  </si>
  <si>
    <t>Trí</t>
  </si>
  <si>
    <t>Hương</t>
  </si>
  <si>
    <t>Phương</t>
  </si>
  <si>
    <t>Quang</t>
  </si>
  <si>
    <t>Oanh</t>
  </si>
  <si>
    <t>Quỳnh</t>
  </si>
  <si>
    <t>Tâm</t>
  </si>
  <si>
    <t>Nhân</t>
  </si>
  <si>
    <t>Duyên</t>
  </si>
  <si>
    <t>My</t>
  </si>
  <si>
    <t>Thu</t>
  </si>
  <si>
    <t>Long</t>
  </si>
  <si>
    <t>Trân</t>
  </si>
  <si>
    <t>Ngân</t>
  </si>
  <si>
    <t>Thảo</t>
  </si>
  <si>
    <t>Ý</t>
  </si>
  <si>
    <t>Xuân</t>
  </si>
  <si>
    <t>Khang</t>
  </si>
  <si>
    <t>Hiền</t>
  </si>
  <si>
    <t>Quyên</t>
  </si>
  <si>
    <t>Hiệp</t>
  </si>
  <si>
    <t xml:space="preserve"> </t>
  </si>
  <si>
    <t>Hoàng</t>
  </si>
  <si>
    <t xml:space="preserve">     HỌC PHẦN: </t>
  </si>
  <si>
    <t xml:space="preserve">     LỚP: </t>
  </si>
  <si>
    <t xml:space="preserve">     GIẢNG VIÊN: </t>
  </si>
  <si>
    <t xml:space="preserve">       SỐ TÍN CHỈ: </t>
  </si>
  <si>
    <t xml:space="preserve">       HỌC KỲ: </t>
  </si>
  <si>
    <t xml:space="preserve">KHOA LUẬT VÀ LÝ LUẬN CHÍNH TRỊ </t>
  </si>
  <si>
    <t>06DH_HTTT</t>
  </si>
  <si>
    <t xml:space="preserve">                     NĂM HỌC:  </t>
  </si>
  <si>
    <t>An</t>
  </si>
  <si>
    <t>0650070003</t>
  </si>
  <si>
    <t>Lê Ngọc Trâm</t>
  </si>
  <si>
    <t>0650070002</t>
  </si>
  <si>
    <t>Lý Quốc Thiên</t>
  </si>
  <si>
    <t>Ân</t>
  </si>
  <si>
    <t>0650070004</t>
  </si>
  <si>
    <t>Nguyễn Đình</t>
  </si>
  <si>
    <t>0650070006</t>
  </si>
  <si>
    <t>Lê Huy</t>
  </si>
  <si>
    <t>0650070007</t>
  </si>
  <si>
    <t>Đặng Hải Huệ</t>
  </si>
  <si>
    <t>Chi</t>
  </si>
  <si>
    <t>0650070008</t>
  </si>
  <si>
    <t>Nguyễn Thị Diễm</t>
  </si>
  <si>
    <t>0650070009</t>
  </si>
  <si>
    <t>Nguyễn Đạt</t>
  </si>
  <si>
    <t>Danh</t>
  </si>
  <si>
    <t>0650070014</t>
  </si>
  <si>
    <t>Nguyễn Chí</t>
  </si>
  <si>
    <t>Dũng</t>
  </si>
  <si>
    <t>0650070016</t>
  </si>
  <si>
    <t>Phan Thị Mỷ</t>
  </si>
  <si>
    <t>0650070015</t>
  </si>
  <si>
    <t>Dương</t>
  </si>
  <si>
    <t>0650070010</t>
  </si>
  <si>
    <t>Bùi Thị Anh</t>
  </si>
  <si>
    <t>Đào</t>
  </si>
  <si>
    <t>0650070012</t>
  </si>
  <si>
    <t>Lê Trần Tấn</t>
  </si>
  <si>
    <t>0650070011</t>
  </si>
  <si>
    <t>Nguyễn Kiều Quốc</t>
  </si>
  <si>
    <t>0650070017</t>
  </si>
  <si>
    <t>Trần Nguyễn Anh</t>
  </si>
  <si>
    <t>Hào</t>
  </si>
  <si>
    <t>0650070018</t>
  </si>
  <si>
    <t>Lê Đình</t>
  </si>
  <si>
    <t>Hiếu</t>
  </si>
  <si>
    <t>0650070019</t>
  </si>
  <si>
    <t>Huỳnh Văn</t>
  </si>
  <si>
    <t>Hùng</t>
  </si>
  <si>
    <t>0650070020</t>
  </si>
  <si>
    <t>Nguyễn Phi</t>
  </si>
  <si>
    <t>Nguyễn Văn</t>
  </si>
  <si>
    <t>0650070023</t>
  </si>
  <si>
    <t>Nguyễn Hoàng</t>
  </si>
  <si>
    <t>Hưng</t>
  </si>
  <si>
    <t>0650070025</t>
  </si>
  <si>
    <t>Phạm Anh</t>
  </si>
  <si>
    <t>Khoa</t>
  </si>
  <si>
    <t>Linh</t>
  </si>
  <si>
    <t>0650070028</t>
  </si>
  <si>
    <t>Lê Duy</t>
  </si>
  <si>
    <t>0650070027</t>
  </si>
  <si>
    <t>Phan Hữu</t>
  </si>
  <si>
    <t>Lộc</t>
  </si>
  <si>
    <t>0650070029</t>
  </si>
  <si>
    <t>Nguyễn Tiến</t>
  </si>
  <si>
    <t>Lượng</t>
  </si>
  <si>
    <t>Minh</t>
  </si>
  <si>
    <t>0650070031</t>
  </si>
  <si>
    <t>0650070033</t>
  </si>
  <si>
    <t>Ngô Văn</t>
  </si>
  <si>
    <t>Nam</t>
  </si>
  <si>
    <t>0650070034</t>
  </si>
  <si>
    <t>Nguyễn Phú</t>
  </si>
  <si>
    <t>0650070035</t>
  </si>
  <si>
    <t>Lại Duy</t>
  </si>
  <si>
    <t>Nguyễn</t>
  </si>
  <si>
    <t>0650070036</t>
  </si>
  <si>
    <t>Trương Thảo</t>
  </si>
  <si>
    <t>0650070037</t>
  </si>
  <si>
    <t>Phạm Thanh</t>
  </si>
  <si>
    <t>Nho</t>
  </si>
  <si>
    <t>Nguyễn Minh</t>
  </si>
  <si>
    <t>0650070038</t>
  </si>
  <si>
    <t>Nguyễn Thị</t>
  </si>
  <si>
    <t>0650070039</t>
  </si>
  <si>
    <t>Lê Trần Minh</t>
  </si>
  <si>
    <t>0650070040</t>
  </si>
  <si>
    <t>Lê Tuấn</t>
  </si>
  <si>
    <t>Tài</t>
  </si>
  <si>
    <t>0650070042</t>
  </si>
  <si>
    <t>Nguyễn Hồng</t>
  </si>
  <si>
    <t>Thành</t>
  </si>
  <si>
    <t>0650070041</t>
  </si>
  <si>
    <t>Đỗ Anh</t>
  </si>
  <si>
    <t>Thắng</t>
  </si>
  <si>
    <t>Nguyễn Thành</t>
  </si>
  <si>
    <t>0650070044</t>
  </si>
  <si>
    <t>0650070043</t>
  </si>
  <si>
    <t>Phạm Huỳnh Ngọc Uyển</t>
  </si>
  <si>
    <t>Thương</t>
  </si>
  <si>
    <t>0650070045</t>
  </si>
  <si>
    <t>Huỳnh Nhã</t>
  </si>
  <si>
    <t>Trúc</t>
  </si>
  <si>
    <t>0650070046</t>
  </si>
  <si>
    <t>Vũ Văn</t>
  </si>
  <si>
    <t>Trường</t>
  </si>
  <si>
    <t>0650070047</t>
  </si>
  <si>
    <t>Nguyễn Đăng Nhã</t>
  </si>
  <si>
    <t>Uyên</t>
  </si>
  <si>
    <t>0650070048</t>
  </si>
  <si>
    <t>Đặng Bảo</t>
  </si>
  <si>
    <t>0750170001</t>
  </si>
  <si>
    <t>Nguyễn Xuân</t>
  </si>
  <si>
    <t>0750170003</t>
  </si>
  <si>
    <t>Ngô Diễm</t>
  </si>
  <si>
    <t>0750170004</t>
  </si>
  <si>
    <t>Trần Việt</t>
  </si>
  <si>
    <t>0750170005</t>
  </si>
  <si>
    <t>Lê Vạn</t>
  </si>
  <si>
    <t>0750170006</t>
  </si>
  <si>
    <t>Nguyễn Tôn</t>
  </si>
  <si>
    <t>0750170007</t>
  </si>
  <si>
    <t>Lê Thị Ngọc</t>
  </si>
  <si>
    <t>Trang</t>
  </si>
  <si>
    <t>0750170008</t>
  </si>
  <si>
    <t>Huỳnh Thị Bích</t>
  </si>
  <si>
    <t>Trâm</t>
  </si>
  <si>
    <t>0750170009</t>
  </si>
  <si>
    <t>Trần Hoàng Phương</t>
  </si>
  <si>
    <t>Trinh</t>
  </si>
  <si>
    <t>Yến</t>
  </si>
  <si>
    <t>07DH_TNKS</t>
  </si>
  <si>
    <t>0750090201</t>
  </si>
  <si>
    <t>0750090203</t>
  </si>
  <si>
    <t>0750090204</t>
  </si>
  <si>
    <t>0750090205</t>
  </si>
  <si>
    <t>0750090207</t>
  </si>
  <si>
    <t>0750090208</t>
  </si>
  <si>
    <t>0750090209</t>
  </si>
  <si>
    <t>0750090211</t>
  </si>
  <si>
    <t>0750090212</t>
  </si>
  <si>
    <t>0750090213</t>
  </si>
  <si>
    <t>0750090214</t>
  </si>
  <si>
    <t>0750090215</t>
  </si>
  <si>
    <t>0750090216</t>
  </si>
  <si>
    <t>0750090217</t>
  </si>
  <si>
    <t>0750090218</t>
  </si>
  <si>
    <t>0750090219</t>
  </si>
  <si>
    <t>0750090220</t>
  </si>
  <si>
    <t>0750090221</t>
  </si>
  <si>
    <t>0750090222</t>
  </si>
  <si>
    <t>0750090223</t>
  </si>
  <si>
    <t>0750090224</t>
  </si>
  <si>
    <t>0750090225</t>
  </si>
  <si>
    <t>0750090226</t>
  </si>
  <si>
    <t>0750090227</t>
  </si>
  <si>
    <t>0750090228</t>
  </si>
  <si>
    <t>0750090229</t>
  </si>
  <si>
    <t>0750090230</t>
  </si>
  <si>
    <t>0750090231</t>
  </si>
  <si>
    <t>0750090232</t>
  </si>
  <si>
    <t>0750090233</t>
  </si>
  <si>
    <t>0750090234</t>
  </si>
  <si>
    <t>0750090235</t>
  </si>
  <si>
    <t>0750090236</t>
  </si>
  <si>
    <t>0750090237</t>
  </si>
  <si>
    <t>0750090238</t>
  </si>
  <si>
    <t>0750090239</t>
  </si>
  <si>
    <t>0750090240</t>
  </si>
  <si>
    <t>0750090241</t>
  </si>
  <si>
    <t>0750090242</t>
  </si>
  <si>
    <t>0750090243</t>
  </si>
  <si>
    <t>0750090244</t>
  </si>
  <si>
    <t>0750090245</t>
  </si>
  <si>
    <t>0750090246</t>
  </si>
  <si>
    <t>0750090247</t>
  </si>
  <si>
    <t>0750090248</t>
  </si>
  <si>
    <t>Nguyễn Ngọc</t>
  </si>
  <si>
    <t>Võ Thị Ngọc</t>
  </si>
  <si>
    <t>Ánh</t>
  </si>
  <si>
    <t>Đinh Thụy Minh</t>
  </si>
  <si>
    <t>Châu</t>
  </si>
  <si>
    <t>Võ Thị Kim</t>
  </si>
  <si>
    <t>Dung</t>
  </si>
  <si>
    <t>Lưu Thị Phương</t>
  </si>
  <si>
    <t>Thái Ngọc</t>
  </si>
  <si>
    <t>Hân</t>
  </si>
  <si>
    <t>Hậu</t>
  </si>
  <si>
    <t>Phạm Thị Ngọc</t>
  </si>
  <si>
    <t>Hồ Thị Xuân</t>
  </si>
  <si>
    <t>Phạm Thị Như</t>
  </si>
  <si>
    <t>Huỳnh</t>
  </si>
  <si>
    <t>Dương Thúy</t>
  </si>
  <si>
    <t>Kiều</t>
  </si>
  <si>
    <t>Bùi Thị Thùy</t>
  </si>
  <si>
    <t>Hán Sử Nữ</t>
  </si>
  <si>
    <t>Đặng Hoài</t>
  </si>
  <si>
    <t>Huỳnh Nhất</t>
  </si>
  <si>
    <t>Nguyễn Thị Kim</t>
  </si>
  <si>
    <t>Ngọc</t>
  </si>
  <si>
    <t>Phạm Quốc</t>
  </si>
  <si>
    <t>Ngữ</t>
  </si>
  <si>
    <t>Tào Thị Mỹ</t>
  </si>
  <si>
    <t>Trịnh Thị Hà</t>
  </si>
  <si>
    <t>Nguyễn Thảo</t>
  </si>
  <si>
    <t>Như</t>
  </si>
  <si>
    <t>Phạm Thị Quỳnh</t>
  </si>
  <si>
    <t>Lê Hồng</t>
  </si>
  <si>
    <t>Nhung</t>
  </si>
  <si>
    <t>Qúi</t>
  </si>
  <si>
    <t>Bùi Thị Ngọc</t>
  </si>
  <si>
    <t>Bùi Nguyễn Trường</t>
  </si>
  <si>
    <t>Sơn</t>
  </si>
  <si>
    <t>Huỳnh Thị Minh</t>
  </si>
  <si>
    <t>Trình Thị Minh</t>
  </si>
  <si>
    <t>Thanh</t>
  </si>
  <si>
    <t>Phan Châu</t>
  </si>
  <si>
    <t>Nguyễn Phan Hiếu</t>
  </si>
  <si>
    <t>Doãn Cẩm</t>
  </si>
  <si>
    <t>Thoa</t>
  </si>
  <si>
    <t>Đoàn Thị Anh</t>
  </si>
  <si>
    <t>Thư</t>
  </si>
  <si>
    <t>Hà Huỳnh</t>
  </si>
  <si>
    <t>Thuận</t>
  </si>
  <si>
    <t>Trà Thanh</t>
  </si>
  <si>
    <t>Phan Sơn</t>
  </si>
  <si>
    <t>Vũ Thị Thanh</t>
  </si>
  <si>
    <t>Huỳnh Quyết</t>
  </si>
  <si>
    <t>Tiến</t>
  </si>
  <si>
    <t>Trần Nguyễn Quế</t>
  </si>
  <si>
    <t>Nguyễn Thị Huyền</t>
  </si>
  <si>
    <t>Nguyễn Thị Thu</t>
  </si>
  <si>
    <t>Trần Ngọc</t>
  </si>
  <si>
    <t>Châu Thanh</t>
  </si>
  <si>
    <t>Việt</t>
  </si>
  <si>
    <t>Trần Thanh</t>
  </si>
  <si>
    <t>Phan Thị Như</t>
  </si>
  <si>
    <t>07DH_QTKD5</t>
  </si>
  <si>
    <t>0750040212</t>
  </si>
  <si>
    <t>0750040213</t>
  </si>
  <si>
    <t>0750040214</t>
  </si>
  <si>
    <t>0750040215</t>
  </si>
  <si>
    <t>0750040217</t>
  </si>
  <si>
    <t>0750040219</t>
  </si>
  <si>
    <t>0750040220</t>
  </si>
  <si>
    <t>0750040221</t>
  </si>
  <si>
    <t>0750040222</t>
  </si>
  <si>
    <t>0750040223</t>
  </si>
  <si>
    <t>0750040224</t>
  </si>
  <si>
    <t>0750040225</t>
  </si>
  <si>
    <t>0750040226</t>
  </si>
  <si>
    <t>0750040227</t>
  </si>
  <si>
    <t>0750040228</t>
  </si>
  <si>
    <t>0750040229</t>
  </si>
  <si>
    <t>0750040230</t>
  </si>
  <si>
    <t>0750040231</t>
  </si>
  <si>
    <t>0750040232</t>
  </si>
  <si>
    <t>0750040233</t>
  </si>
  <si>
    <t>0750040234</t>
  </si>
  <si>
    <t>0750040235</t>
  </si>
  <si>
    <t>0750040236</t>
  </si>
  <si>
    <t>0750040237</t>
  </si>
  <si>
    <t>0750040238</t>
  </si>
  <si>
    <t>0750040239</t>
  </si>
  <si>
    <t>0750040240</t>
  </si>
  <si>
    <t>0750040241</t>
  </si>
  <si>
    <t>0750040242</t>
  </si>
  <si>
    <t>0750040243</t>
  </si>
  <si>
    <t>0750040245</t>
  </si>
  <si>
    <t>0750040246</t>
  </si>
  <si>
    <t>0750040247</t>
  </si>
  <si>
    <t>0750040248</t>
  </si>
  <si>
    <t>0750040250</t>
  </si>
  <si>
    <t>0750040251</t>
  </si>
  <si>
    <t>0750040252</t>
  </si>
  <si>
    <t>0750040253</t>
  </si>
  <si>
    <t>0750040254</t>
  </si>
  <si>
    <t>0750040255</t>
  </si>
  <si>
    <t>0750040256</t>
  </si>
  <si>
    <t>0750040257</t>
  </si>
  <si>
    <t>0750040258</t>
  </si>
  <si>
    <t>0750040259</t>
  </si>
  <si>
    <t>0750040260</t>
  </si>
  <si>
    <t>0750040261</t>
  </si>
  <si>
    <t>0750040262</t>
  </si>
  <si>
    <t>0750040263</t>
  </si>
  <si>
    <t>0750040264</t>
  </si>
  <si>
    <t>0750040265</t>
  </si>
  <si>
    <t>0750040266</t>
  </si>
  <si>
    <t>Trần Thị Thúy</t>
  </si>
  <si>
    <t>Văn Thị Thảo</t>
  </si>
  <si>
    <t>Trần Thái</t>
  </si>
  <si>
    <t>Nguyễn Ngọc Quỳnh</t>
  </si>
  <si>
    <t>Bùi Thị Kim</t>
  </si>
  <si>
    <t>Du</t>
  </si>
  <si>
    <t>Lê Thị Kim</t>
  </si>
  <si>
    <t>Vũ Thị Thùy</t>
  </si>
  <si>
    <t>Đỗ Tấn</t>
  </si>
  <si>
    <t>Ngô Quang</t>
  </si>
  <si>
    <t>Đại</t>
  </si>
  <si>
    <t>Lý Đỗ Hoàng</t>
  </si>
  <si>
    <t>Hải</t>
  </si>
  <si>
    <t>Hằng</t>
  </si>
  <si>
    <t>Châu Hùng</t>
  </si>
  <si>
    <t>Trần Thị Nguyệt</t>
  </si>
  <si>
    <t>Huế</t>
  </si>
  <si>
    <t>Hà Song</t>
  </si>
  <si>
    <t>Hoàng Minh</t>
  </si>
  <si>
    <t>Huỳnh Quốc</t>
  </si>
  <si>
    <t>Mai Thanh</t>
  </si>
  <si>
    <t>Nguyễn Hoài</t>
  </si>
  <si>
    <t>Khanh</t>
  </si>
  <si>
    <t>Lương Thị</t>
  </si>
  <si>
    <t>Lam</t>
  </si>
  <si>
    <t>Trần Hồng</t>
  </si>
  <si>
    <t>Liên</t>
  </si>
  <si>
    <t>Phạm Phương Thảo</t>
  </si>
  <si>
    <t>Nguyễn Phúc Vĩnh</t>
  </si>
  <si>
    <t>Lợi</t>
  </si>
  <si>
    <t>Lý Thị Hồng</t>
  </si>
  <si>
    <t>Mẫn</t>
  </si>
  <si>
    <t>Đặng Phúc</t>
  </si>
  <si>
    <t>Nguyễn Trần Gia</t>
  </si>
  <si>
    <t>Sĩ Thanh</t>
  </si>
  <si>
    <t>Lê Thị</t>
  </si>
  <si>
    <t>Nguyễn Ngọc Trúc</t>
  </si>
  <si>
    <t>Hoàng Kiến</t>
  </si>
  <si>
    <t>Nguyễn Lâm Thanh</t>
  </si>
  <si>
    <t>Văn Thị Thanh</t>
  </si>
  <si>
    <t>Hồ Thị</t>
  </si>
  <si>
    <t>Thơm</t>
  </si>
  <si>
    <t>Nguyễn Thị Anh</t>
  </si>
  <si>
    <t>Lê Gia Mỹ</t>
  </si>
  <si>
    <t>Trần Thị Thanh</t>
  </si>
  <si>
    <t>Thúy</t>
  </si>
  <si>
    <t>Lê Kim</t>
  </si>
  <si>
    <t>Thùy</t>
  </si>
  <si>
    <t>Vũ Thị</t>
  </si>
  <si>
    <t>Nguyễn Thị Thảo</t>
  </si>
  <si>
    <t>Tiên</t>
  </si>
  <si>
    <t>Lê Phạm Trọng</t>
  </si>
  <si>
    <t>Tín</t>
  </si>
  <si>
    <t>Trần Ngọc Phương</t>
  </si>
  <si>
    <t>Tạ Thị Mai</t>
  </si>
  <si>
    <t>Hồ Hoàng</t>
  </si>
  <si>
    <t>Đặng Nguyễn Nhật</t>
  </si>
  <si>
    <t>Tường</t>
  </si>
  <si>
    <t>Đặng Thanh</t>
  </si>
  <si>
    <t>Lê</t>
  </si>
  <si>
    <t>Vi</t>
  </si>
  <si>
    <t>Trần Hà</t>
  </si>
  <si>
    <t>Bùi Nguyễn Tường</t>
  </si>
  <si>
    <t>0750100001</t>
  </si>
  <si>
    <t>0750100003</t>
  </si>
  <si>
    <t>0750100004</t>
  </si>
  <si>
    <t>0750100005</t>
  </si>
  <si>
    <t>0750100006</t>
  </si>
  <si>
    <t>0750100007</t>
  </si>
  <si>
    <t>0750100008</t>
  </si>
  <si>
    <t>0750100009</t>
  </si>
  <si>
    <t>0750100011</t>
  </si>
  <si>
    <t>0750100012</t>
  </si>
  <si>
    <t>0750100016</t>
  </si>
  <si>
    <t>0750100017</t>
  </si>
  <si>
    <t>0750100018</t>
  </si>
  <si>
    <t>0750100019</t>
  </si>
  <si>
    <t>0750100020</t>
  </si>
  <si>
    <t>0750100022</t>
  </si>
  <si>
    <t>0750100024</t>
  </si>
  <si>
    <t>0750100025</t>
  </si>
  <si>
    <t>0750100027</t>
  </si>
  <si>
    <t>Nguyễn Nhựt Minh</t>
  </si>
  <si>
    <t>Nguyễn Tuấn</t>
  </si>
  <si>
    <t>Bùi Đức</t>
  </si>
  <si>
    <t>Đinh Xuân</t>
  </si>
  <si>
    <t>Nguyễn Thiên</t>
  </si>
  <si>
    <t>Nguyễn Thanh</t>
  </si>
  <si>
    <t>Lê Quang</t>
  </si>
  <si>
    <t>Khánh</t>
  </si>
  <si>
    <t>Trần Bá</t>
  </si>
  <si>
    <t>Khiêm</t>
  </si>
  <si>
    <t>Tạ Thanh</t>
  </si>
  <si>
    <t>Nguyễn Viết</t>
  </si>
  <si>
    <t>Phong</t>
  </si>
  <si>
    <t>Trần Võ Tố</t>
  </si>
  <si>
    <t>Phụng</t>
  </si>
  <si>
    <t>Ngô Gia</t>
  </si>
  <si>
    <t>Quí</t>
  </si>
  <si>
    <t>Phạm Thị Phương</t>
  </si>
  <si>
    <t>Phạm Hoàng</t>
  </si>
  <si>
    <t>Thiện</t>
  </si>
  <si>
    <t>Lê Minh</t>
  </si>
  <si>
    <t>Nguyễn Trần Ngọc</t>
  </si>
  <si>
    <t>Trai</t>
  </si>
  <si>
    <t>Nguyễn Võ</t>
  </si>
  <si>
    <t>Nguyễn Tường</t>
  </si>
  <si>
    <t>07DH_DC</t>
  </si>
  <si>
    <t>0750010003</t>
  </si>
  <si>
    <t>0750010004</t>
  </si>
  <si>
    <t>0750010005</t>
  </si>
  <si>
    <t>0750010006</t>
  </si>
  <si>
    <t>0750010007</t>
  </si>
  <si>
    <t>0750010008</t>
  </si>
  <si>
    <t>0750010009</t>
  </si>
  <si>
    <t>0750010010</t>
  </si>
  <si>
    <t>0750010011</t>
  </si>
  <si>
    <t>0750010012</t>
  </si>
  <si>
    <t>0750010013</t>
  </si>
  <si>
    <t>0750010016</t>
  </si>
  <si>
    <t>0750010017</t>
  </si>
  <si>
    <t>0750010018</t>
  </si>
  <si>
    <t>07DH_KT</t>
  </si>
  <si>
    <t>Nguyễn Quốc</t>
  </si>
  <si>
    <t>Nguyễn Thị Mỹ</t>
  </si>
  <si>
    <t>Phạm Xuân</t>
  </si>
  <si>
    <t>Đáp</t>
  </si>
  <si>
    <t>Mai Hồng</t>
  </si>
  <si>
    <t>Hà</t>
  </si>
  <si>
    <t>Lê Văn</t>
  </si>
  <si>
    <t>Hồng</t>
  </si>
  <si>
    <t>Trần</t>
  </si>
  <si>
    <t>Huỳnh Hồng</t>
  </si>
  <si>
    <t>Đỗ Thảo</t>
  </si>
  <si>
    <t>Võ Minh</t>
  </si>
  <si>
    <t>Đoàn Lê</t>
  </si>
  <si>
    <t>Tuân</t>
  </si>
  <si>
    <t>0750140001</t>
  </si>
  <si>
    <t>0750140002</t>
  </si>
  <si>
    <t>0750140003</t>
  </si>
  <si>
    <t>Nguyễn Thu</t>
  </si>
  <si>
    <t>Lương Nhựt</t>
  </si>
  <si>
    <t>Bùi Minh</t>
  </si>
  <si>
    <t>Khôi</t>
  </si>
  <si>
    <t>07DH_HTTT</t>
  </si>
  <si>
    <t>0750070001</t>
  </si>
  <si>
    <t>0750070003</t>
  </si>
  <si>
    <t>0750070004</t>
  </si>
  <si>
    <t>0750070005</t>
  </si>
  <si>
    <t>0750070006</t>
  </si>
  <si>
    <t>0750070008</t>
  </si>
  <si>
    <t>0750070010</t>
  </si>
  <si>
    <t>0750070012</t>
  </si>
  <si>
    <t>0750070013</t>
  </si>
  <si>
    <t>0750070015</t>
  </si>
  <si>
    <t>0750070016</t>
  </si>
  <si>
    <t>0750070017</t>
  </si>
  <si>
    <t>0750070018</t>
  </si>
  <si>
    <t>0750070019</t>
  </si>
  <si>
    <t>0750070020</t>
  </si>
  <si>
    <t>0750070021</t>
  </si>
  <si>
    <t>0750070022</t>
  </si>
  <si>
    <t>0750070023</t>
  </si>
  <si>
    <t>0750070024</t>
  </si>
  <si>
    <t>0750070025</t>
  </si>
  <si>
    <t>0750070026</t>
  </si>
  <si>
    <t>0750070027</t>
  </si>
  <si>
    <t>0750070028</t>
  </si>
  <si>
    <t>0750070029</t>
  </si>
  <si>
    <t>0750070031</t>
  </si>
  <si>
    <t>0750070032</t>
  </si>
  <si>
    <t>0750070033</t>
  </si>
  <si>
    <t>0750070034</t>
  </si>
  <si>
    <t>0750070036</t>
  </si>
  <si>
    <t>0750070038</t>
  </si>
  <si>
    <t>0750070040</t>
  </si>
  <si>
    <t>0750070041</t>
  </si>
  <si>
    <t>0750070043</t>
  </si>
  <si>
    <t>0750070044</t>
  </si>
  <si>
    <t>0750070045</t>
  </si>
  <si>
    <t>0750070046</t>
  </si>
  <si>
    <t>0750070047</t>
  </si>
  <si>
    <t>0750070049</t>
  </si>
  <si>
    <t>0750070050</t>
  </si>
  <si>
    <t>0750070052</t>
  </si>
  <si>
    <t>0750070053</t>
  </si>
  <si>
    <t>0750070054</t>
  </si>
  <si>
    <t>0750070055</t>
  </si>
  <si>
    <t>0750070056</t>
  </si>
  <si>
    <t>0750070057</t>
  </si>
  <si>
    <t>0750070059</t>
  </si>
  <si>
    <t>0750070060</t>
  </si>
  <si>
    <t>0750070061</t>
  </si>
  <si>
    <t>0750070062</t>
  </si>
  <si>
    <t>0750070063</t>
  </si>
  <si>
    <t>Đặng Cao</t>
  </si>
  <si>
    <t>Chiến</t>
  </si>
  <si>
    <t>Nguyễn Mạnh</t>
  </si>
  <si>
    <t>Lê Ngọc Mỹ</t>
  </si>
  <si>
    <t>Đỗ Mỹ</t>
  </si>
  <si>
    <t>Đỗ Thanh Thanh</t>
  </si>
  <si>
    <t>Lê Nhật</t>
  </si>
  <si>
    <t>Hạ</t>
  </si>
  <si>
    <t>Phan Lê Hoàng</t>
  </si>
  <si>
    <t>Phạm Nguyễn Quốc</t>
  </si>
  <si>
    <t>Hải</t>
  </si>
  <si>
    <t>Nguyễn Thị Ngọc</t>
  </si>
  <si>
    <t>Đặng Văn</t>
  </si>
  <si>
    <t>Từ Thị Thúy</t>
  </si>
  <si>
    <t>Trần Nguyễn Như</t>
  </si>
  <si>
    <t>Hoài</t>
  </si>
  <si>
    <t>Lý Lâm Khả</t>
  </si>
  <si>
    <t>Phan Minh</t>
  </si>
  <si>
    <t>Khải</t>
  </si>
  <si>
    <t>Long Tường</t>
  </si>
  <si>
    <t>Lưu Nhật</t>
  </si>
  <si>
    <t>Nguyễn Đăng</t>
  </si>
  <si>
    <t>Đỗ Minh</t>
  </si>
  <si>
    <t>Bùi Tuấn</t>
  </si>
  <si>
    <t>Kiệt</t>
  </si>
  <si>
    <t>Phan Nhựt</t>
  </si>
  <si>
    <t>Nguyễn Anh Hoàng</t>
  </si>
  <si>
    <t>Lê Tấn</t>
  </si>
  <si>
    <t>Thạch</t>
  </si>
  <si>
    <t>Phan Phương</t>
  </si>
  <si>
    <t>Chu Ngọc Kim</t>
  </si>
  <si>
    <t>Huỳnh Minh</t>
  </si>
  <si>
    <t>Đỗ Thúy</t>
  </si>
  <si>
    <t>Sách</t>
  </si>
  <si>
    <t>Nguyễn Thị Ánh</t>
  </si>
  <si>
    <t>Phạm Thị Hồng</t>
  </si>
  <si>
    <t>Hồ Thanh</t>
  </si>
  <si>
    <t>Nguyễn Thị Kiều</t>
  </si>
  <si>
    <t>Trương Minh</t>
  </si>
  <si>
    <t>Phạm Kiều Diễm</t>
  </si>
  <si>
    <t>Đỗ Thị Mỹ</t>
  </si>
  <si>
    <t>Nguyễn Bá</t>
  </si>
  <si>
    <t>Phạm Tú</t>
  </si>
  <si>
    <t>Nguyễn Sinh</t>
  </si>
  <si>
    <t>Viên</t>
  </si>
  <si>
    <t>Nguyễn Vũ Quang</t>
  </si>
  <si>
    <t>Vinh</t>
  </si>
  <si>
    <t>Đỗ Như</t>
  </si>
  <si>
    <t>0750110001</t>
  </si>
  <si>
    <t>0750110002</t>
  </si>
  <si>
    <t>0750110003</t>
  </si>
  <si>
    <t>0750110004</t>
  </si>
  <si>
    <t>0750110005</t>
  </si>
  <si>
    <t>0750110006</t>
  </si>
  <si>
    <t>0750110007</t>
  </si>
  <si>
    <t>0750110008</t>
  </si>
  <si>
    <t>0750110009</t>
  </si>
  <si>
    <t>0750110010</t>
  </si>
  <si>
    <t>0750110011</t>
  </si>
  <si>
    <t>0750110012</t>
  </si>
  <si>
    <t>0750110013</t>
  </si>
  <si>
    <t>0750110014</t>
  </si>
  <si>
    <t>0750110015</t>
  </si>
  <si>
    <t>0750110016</t>
  </si>
  <si>
    <t>0750110017</t>
  </si>
  <si>
    <t>0750110018</t>
  </si>
  <si>
    <t>0750110019</t>
  </si>
  <si>
    <t>0750110020</t>
  </si>
  <si>
    <t>0750110021</t>
  </si>
  <si>
    <t>0750110022</t>
  </si>
  <si>
    <t>0750110023</t>
  </si>
  <si>
    <t>0750110024</t>
  </si>
  <si>
    <t>0750110025</t>
  </si>
  <si>
    <t>0750110026</t>
  </si>
  <si>
    <t>0750110027</t>
  </si>
  <si>
    <t>0750110028</t>
  </si>
  <si>
    <t>0750110029</t>
  </si>
  <si>
    <t>0750110030</t>
  </si>
  <si>
    <t>0750110031</t>
  </si>
  <si>
    <t>0750110032</t>
  </si>
  <si>
    <t>0750110033</t>
  </si>
  <si>
    <t>0750110034</t>
  </si>
  <si>
    <t>0750110035</t>
  </si>
  <si>
    <t>0750110036</t>
  </si>
  <si>
    <t>0750110037</t>
  </si>
  <si>
    <t>0750110038</t>
  </si>
  <si>
    <t>0750110039</t>
  </si>
  <si>
    <t>0750110040</t>
  </si>
  <si>
    <t>0750110041</t>
  </si>
  <si>
    <t>0750110042</t>
  </si>
  <si>
    <t>0750110043</t>
  </si>
  <si>
    <t>0750110044</t>
  </si>
  <si>
    <t>0750110045</t>
  </si>
  <si>
    <t>0750110046</t>
  </si>
  <si>
    <t>0750110047</t>
  </si>
  <si>
    <t>0750110048</t>
  </si>
  <si>
    <t>0750110049</t>
  </si>
  <si>
    <t>Nguyễn Thị Thúy</t>
  </si>
  <si>
    <t>Lê Nguyễn Minh</t>
  </si>
  <si>
    <t>Chung Nhứt</t>
  </si>
  <si>
    <t>Chí</t>
  </si>
  <si>
    <t>Võ Thị Mỹ</t>
  </si>
  <si>
    <t>Nguyễn Khánh</t>
  </si>
  <si>
    <t>Hòa</t>
  </si>
  <si>
    <t>Hứa Hoàng</t>
  </si>
  <si>
    <t>Lê Gia</t>
  </si>
  <si>
    <t>Đặng Nguyên</t>
  </si>
  <si>
    <t>Nguyễn Thị Thuỳ</t>
  </si>
  <si>
    <t>Nguyễn Thị Như</t>
  </si>
  <si>
    <t>Lục Trần Anh</t>
  </si>
  <si>
    <t>Dương Gia</t>
  </si>
  <si>
    <t>Phan Thị Tuyết</t>
  </si>
  <si>
    <t>Loan</t>
  </si>
  <si>
    <t>Trịnh Thị</t>
  </si>
  <si>
    <t>Mận</t>
  </si>
  <si>
    <t>Nguyễn Ái Hải</t>
  </si>
  <si>
    <t>Nguyễn Cẩm Diễm</t>
  </si>
  <si>
    <t>Phùng Thị Khánh</t>
  </si>
  <si>
    <t>Đào Thị Bảo</t>
  </si>
  <si>
    <t>Cao Thị Kim</t>
  </si>
  <si>
    <t>Lê Bá</t>
  </si>
  <si>
    <t>Võ Ngọc Yến</t>
  </si>
  <si>
    <t>Tống Huỳnh Tuyết</t>
  </si>
  <si>
    <t>Đoàn Thị Cẩm</t>
  </si>
  <si>
    <t>Tạ Trần Quỳnh</t>
  </si>
  <si>
    <t>Thái Mỹ</t>
  </si>
  <si>
    <t>Nguyễn Mai Như</t>
  </si>
  <si>
    <t>Nguyễn Lam</t>
  </si>
  <si>
    <t>Phượng</t>
  </si>
  <si>
    <t>Lê Thành</t>
  </si>
  <si>
    <t>Cao Minh</t>
  </si>
  <si>
    <t>Tân</t>
  </si>
  <si>
    <t>Nguyễn Lệ Cẩm</t>
  </si>
  <si>
    <t>Trương Văn</t>
  </si>
  <si>
    <t>Hứa Thị Kim</t>
  </si>
  <si>
    <t>Trần Nguyễn Đan</t>
  </si>
  <si>
    <t>Phạm Thị Thu</t>
  </si>
  <si>
    <t>Phan Thị Kiều</t>
  </si>
  <si>
    <t>Phan Quỳnh</t>
  </si>
  <si>
    <t>Nguyễn Hải</t>
  </si>
  <si>
    <t>Lương Thúy</t>
  </si>
  <si>
    <t>Trần Thị Thu</t>
  </si>
  <si>
    <t>Phạm Sơn</t>
  </si>
  <si>
    <t>0750110050</t>
  </si>
  <si>
    <t>0750110051</t>
  </si>
  <si>
    <t>0750110052</t>
  </si>
  <si>
    <t>0750110053</t>
  </si>
  <si>
    <t>0750110054</t>
  </si>
  <si>
    <t>0750110055</t>
  </si>
  <si>
    <t>0750110056</t>
  </si>
  <si>
    <t>0750110057</t>
  </si>
  <si>
    <t>0750110058</t>
  </si>
  <si>
    <t>0750110059</t>
  </si>
  <si>
    <t>0750110060</t>
  </si>
  <si>
    <t>0750110061</t>
  </si>
  <si>
    <t>0750110062</t>
  </si>
  <si>
    <t>0750110063</t>
  </si>
  <si>
    <t>0750110064</t>
  </si>
  <si>
    <t>0750110065</t>
  </si>
  <si>
    <t>0750110066</t>
  </si>
  <si>
    <t>0750110067</t>
  </si>
  <si>
    <t>0750110068</t>
  </si>
  <si>
    <t>0750110069</t>
  </si>
  <si>
    <t>0750110070</t>
  </si>
  <si>
    <t>0750110071</t>
  </si>
  <si>
    <t>0750110072</t>
  </si>
  <si>
    <t>0750110073</t>
  </si>
  <si>
    <t>0750110074</t>
  </si>
  <si>
    <t>0750110076</t>
  </si>
  <si>
    <t>0750110077</t>
  </si>
  <si>
    <t>0750110078</t>
  </si>
  <si>
    <t>0750110079</t>
  </si>
  <si>
    <t>0750110080</t>
  </si>
  <si>
    <t>0750110081</t>
  </si>
  <si>
    <t>0750110082</t>
  </si>
  <si>
    <t>0750110083</t>
  </si>
  <si>
    <t>0750110084</t>
  </si>
  <si>
    <t>0750110085</t>
  </si>
  <si>
    <t>0750110086</t>
  </si>
  <si>
    <t>0750110087</t>
  </si>
  <si>
    <t>0750110088</t>
  </si>
  <si>
    <t>0750110089</t>
  </si>
  <si>
    <t>0750110090</t>
  </si>
  <si>
    <t>0750110091</t>
  </si>
  <si>
    <t>0750110092</t>
  </si>
  <si>
    <t>0750110093</t>
  </si>
  <si>
    <t>0750110095</t>
  </si>
  <si>
    <t>0750110096</t>
  </si>
  <si>
    <t>0750110097</t>
  </si>
  <si>
    <t>Đới Thị Ngọc</t>
  </si>
  <si>
    <t>Tôn Hoàng Gia</t>
  </si>
  <si>
    <t>Bùi Tấn</t>
  </si>
  <si>
    <t>Phan Thành</t>
  </si>
  <si>
    <t>Trương Thị</t>
  </si>
  <si>
    <t>Nguyễn Thị Thái</t>
  </si>
  <si>
    <t>Nguyễn Dương Chi</t>
  </si>
  <si>
    <t>Đinh Thị Lệ</t>
  </si>
  <si>
    <t>Huỳnh Ngọc Kim</t>
  </si>
  <si>
    <t>Nguyễn Võ Ngọc</t>
  </si>
  <si>
    <t>Nguyễn Trần Chí</t>
  </si>
  <si>
    <t>Trắc Vĩnh</t>
  </si>
  <si>
    <t>Nguyễn Ngọc Phương</t>
  </si>
  <si>
    <t>Huyền</t>
  </si>
  <si>
    <t>Nguyễn Ngọc Thanh</t>
  </si>
  <si>
    <t>Trần Văn</t>
  </si>
  <si>
    <t>Nguyễn Thị Quỳnh</t>
  </si>
  <si>
    <t>Trương Thị Tú</t>
  </si>
  <si>
    <t>Nguyễn Ngọc Hồng</t>
  </si>
  <si>
    <t>Mai</t>
  </si>
  <si>
    <t>Nguyễn Thị Phương</t>
  </si>
  <si>
    <t>Vũ Thị Kim</t>
  </si>
  <si>
    <t>Đỗ Ngọc Thảo</t>
  </si>
  <si>
    <t>Trần Thiện Cao</t>
  </si>
  <si>
    <t>Võ Thị</t>
  </si>
  <si>
    <t>Phạm Thị Hằng</t>
  </si>
  <si>
    <t>Ni</t>
  </si>
  <si>
    <t>Phan Thị Hồng</t>
  </si>
  <si>
    <t>Đoàn Nguyễn Liên</t>
  </si>
  <si>
    <t>Nguyễn Thị Hạ</t>
  </si>
  <si>
    <t>Rồng</t>
  </si>
  <si>
    <t>Huỳnh Phúc</t>
  </si>
  <si>
    <t>San</t>
  </si>
  <si>
    <t>Nguyễn Vi</t>
  </si>
  <si>
    <t>Trần Thị Phương</t>
  </si>
  <si>
    <t>Vũ Phương</t>
  </si>
  <si>
    <t>Phạm Phương</t>
  </si>
  <si>
    <t>Nguyễn Trường</t>
  </si>
  <si>
    <t>Thọ</t>
  </si>
  <si>
    <t>Bùi Mai Hoài</t>
  </si>
  <si>
    <t>Nguyễn Thị Hoài</t>
  </si>
  <si>
    <t>Tạ Thị</t>
  </si>
  <si>
    <t>Nguyễn Thúy Nhật</t>
  </si>
  <si>
    <t>Thuyên</t>
  </si>
  <si>
    <t>Châu Võ Thu</t>
  </si>
  <si>
    <t>Trương Thị Thu</t>
  </si>
  <si>
    <t>Đỗ Thị Thanh</t>
  </si>
  <si>
    <t>Tú</t>
  </si>
  <si>
    <t>Trần Thị Hạnh</t>
  </si>
  <si>
    <t>07DH_KTTN2</t>
  </si>
  <si>
    <t>0750130001</t>
  </si>
  <si>
    <t>0750130002</t>
  </si>
  <si>
    <t>0750130003</t>
  </si>
  <si>
    <t>0750130004</t>
  </si>
  <si>
    <t>0750130005</t>
  </si>
  <si>
    <t>0750130006</t>
  </si>
  <si>
    <t>0750130008</t>
  </si>
  <si>
    <t>0750130009</t>
  </si>
  <si>
    <t>0750130011</t>
  </si>
  <si>
    <t>0750130012</t>
  </si>
  <si>
    <t>0750130013</t>
  </si>
  <si>
    <t>0750130014</t>
  </si>
  <si>
    <t>Nguyễn Dương Ngọc Thùy</t>
  </si>
  <si>
    <t>Trần Thị Ngọc</t>
  </si>
  <si>
    <t>Diệu</t>
  </si>
  <si>
    <t>Nguyễn Quang Minh</t>
  </si>
  <si>
    <t>Đức</t>
  </si>
  <si>
    <t>Hồ Thị Minh</t>
  </si>
  <si>
    <t>Hoàng Khánh</t>
  </si>
  <si>
    <t>Phạm Thị Thùy</t>
  </si>
  <si>
    <t>Khuê</t>
  </si>
  <si>
    <t>Bùi Kiến</t>
  </si>
  <si>
    <t>Quốc</t>
  </si>
  <si>
    <t>Nguyễn Hoàng Trường</t>
  </si>
  <si>
    <t>Thịnh</t>
  </si>
  <si>
    <t>Võ Quốc</t>
  </si>
  <si>
    <t>Nguyễn Hoàng Phương</t>
  </si>
  <si>
    <t>07DH_QLBD</t>
  </si>
  <si>
    <t>Nguyên lí 2</t>
  </si>
  <si>
    <t>Nguyễn Trọng Long</t>
  </si>
  <si>
    <t>07DH_KTTN1</t>
  </si>
  <si>
    <t>NĂM HỌC:</t>
  </si>
  <si>
    <t>Nguyên Lí 2</t>
  </si>
  <si>
    <t>07DH_QLDD5</t>
  </si>
  <si>
    <t>Nguyễn trọng Long</t>
  </si>
  <si>
    <t>07DH_BDKH</t>
  </si>
  <si>
    <t>Không học</t>
  </si>
  <si>
    <t xml:space="preserve">Nguyễn Chiến </t>
  </si>
  <si>
    <t>Lược</t>
  </si>
  <si>
    <t>học ghép</t>
  </si>
  <si>
    <t>Nguyễn Thị Thủy</t>
  </si>
  <si>
    <t>Võ Thành</t>
  </si>
  <si>
    <t>04 thủy văn</t>
  </si>
  <si>
    <t>Kha</t>
  </si>
  <si>
    <t>04 trắc địa</t>
  </si>
  <si>
    <t>Nguyễn Văn</t>
  </si>
  <si>
    <t>0450100003</t>
  </si>
  <si>
    <t>Lê Thị Trâm</t>
  </si>
  <si>
    <t>04ĐHMT_1</t>
  </si>
  <si>
    <t>0450100121</t>
  </si>
  <si>
    <t>04ĐH_ĐKT1</t>
  </si>
  <si>
    <t>TRƯỞNG BỘ MÔN</t>
  </si>
  <si>
    <t>TS. Nguyễn Thị Hồng Hoa</t>
  </si>
  <si>
    <t>Th.s Nguyễn Trọng Long</t>
  </si>
  <si>
    <t xml:space="preserve">SỐ TÍN CHỈ: </t>
  </si>
  <si>
    <t xml:space="preserve">HỌC KỲ: </t>
  </si>
  <si>
    <t xml:space="preserve">      NĂM HỌC:</t>
  </si>
  <si>
    <t xml:space="preserve">      NĂM HỌC:  </t>
  </si>
  <si>
    <t xml:space="preserve">     NĂM HỌC:  </t>
  </si>
  <si>
    <t xml:space="preserve">       NĂM HỌC:  </t>
  </si>
  <si>
    <t>Cấm thi</t>
  </si>
  <si>
    <t xml:space="preserve">Nguyễn Trúc Sơn </t>
  </si>
  <si>
    <t>BẢNG ĐIỂM HỌC PHẦN</t>
  </si>
  <si>
    <t>GIẢNG VIÊN GIẢNG DẠY</t>
  </si>
  <si>
    <t xml:space="preserve">            TRƯỞNG BỘ MÔN</t>
  </si>
  <si>
    <t xml:space="preserve">     TS.Nguyễn Thị Hồng 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</si>
</sst>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#"/>
    <numFmt numFmtId="165" formatCode="0.0"/>
    <numFmt numFmtId="166" formatCode="0.0%"/>
    <numFmt numFmtId="167" formatCode="&quot;0&quot;#"/>
  </numFmts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b/>
      <sz val="12"/>
      <color theme="1"/>
      <name val="Times New Roman"/>
      <family val="1"/>
    </font>
    <font>
      <sz val="10"/>
      <color indexed="8"/>
      <name val="Arial"/>
      <family val="2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/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/>
    <xf numFmtId="49" fontId="2" fillId="0" borderId="0" xfId="0" applyNumberFormat="1" applyFont="1"/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166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Border="1"/>
    <xf numFmtId="0" fontId="8" fillId="0" borderId="1" xfId="0" quotePrefix="1" applyFont="1" applyFill="1" applyBorder="1" applyAlignment="1">
      <alignment horizontal="center"/>
    </xf>
    <xf numFmtId="167" fontId="8" fillId="0" borderId="1" xfId="0" quotePrefix="1" applyNumberFormat="1" applyFont="1" applyFill="1" applyBorder="1" applyAlignment="1">
      <alignment horizontal="center"/>
    </xf>
    <xf numFmtId="167" fontId="8" fillId="0" borderId="1" xfId="0" quotePrefix="1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1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center"/>
    </xf>
    <xf numFmtId="0" fontId="10" fillId="0" borderId="1" xfId="0" quotePrefix="1" applyFont="1" applyFill="1" applyBorder="1" applyAlignment="1">
      <alignment shrinkToFit="1"/>
    </xf>
    <xf numFmtId="0" fontId="10" fillId="0" borderId="3" xfId="0" applyNumberFormat="1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shrinkToFit="1"/>
    </xf>
    <xf numFmtId="0" fontId="10" fillId="0" borderId="4" xfId="0" applyFont="1" applyFill="1" applyBorder="1" applyAlignment="1">
      <alignment shrinkToFit="1"/>
    </xf>
    <xf numFmtId="0" fontId="10" fillId="0" borderId="1" xfId="0" applyFont="1" applyFill="1" applyBorder="1" applyAlignment="1">
      <alignment shrinkToFit="1"/>
    </xf>
    <xf numFmtId="0" fontId="10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shrinkToFit="1"/>
    </xf>
    <xf numFmtId="0" fontId="10" fillId="0" borderId="1" xfId="0" quotePrefix="1" applyFont="1" applyFill="1" applyBorder="1" applyAlignment="1">
      <alignment horizontal="center" shrinkToFit="1"/>
    </xf>
    <xf numFmtId="0" fontId="10" fillId="0" borderId="1" xfId="0" applyNumberFormat="1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shrinkToFi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2" fillId="2" borderId="1" xfId="0" applyNumberFormat="1" applyFont="1" applyFill="1" applyBorder="1" applyAlignment="1">
      <alignment horizontal="center"/>
    </xf>
    <xf numFmtId="0" fontId="10" fillId="2" borderId="1" xfId="0" quotePrefix="1" applyFont="1" applyFill="1" applyBorder="1" applyAlignment="1">
      <alignment shrinkToFit="1"/>
    </xf>
    <xf numFmtId="0" fontId="10" fillId="2" borderId="1" xfId="0" applyNumberFormat="1" applyFont="1" applyFill="1" applyBorder="1" applyAlignment="1">
      <alignment horizontal="left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26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9"/>
  <sheetViews>
    <sheetView zoomScaleNormal="100" workbookViewId="0">
      <selection activeCell="F63" sqref="F63"/>
    </sheetView>
  </sheetViews>
  <sheetFormatPr defaultRowHeight="15" x14ac:dyDescent="0.25"/>
  <cols>
    <col min="1" max="1" width="4.42578125" customWidth="1"/>
    <col min="2" max="2" width="14.42578125" customWidth="1"/>
    <col min="3" max="3" width="24.42578125" customWidth="1"/>
    <col min="4" max="4" width="9.140625" customWidth="1"/>
    <col min="7" max="7" width="10.140625" customWidth="1"/>
    <col min="8" max="8" width="6.85546875" customWidth="1"/>
    <col min="9" max="9" width="14.85546875" customWidth="1"/>
  </cols>
  <sheetData>
    <row r="1" spans="1:9" ht="15.75" x14ac:dyDescent="0.25">
      <c r="A1" s="68" t="s">
        <v>0</v>
      </c>
      <c r="B1" s="68"/>
      <c r="C1" s="68"/>
      <c r="D1" s="68"/>
      <c r="E1" s="68" t="s">
        <v>1</v>
      </c>
      <c r="F1" s="68"/>
      <c r="G1" s="68"/>
      <c r="H1" s="68"/>
      <c r="I1" s="68"/>
    </row>
    <row r="2" spans="1:9" ht="15.75" x14ac:dyDescent="0.25">
      <c r="A2" s="68" t="s">
        <v>2</v>
      </c>
      <c r="B2" s="68"/>
      <c r="C2" s="68"/>
      <c r="D2" s="68"/>
      <c r="E2" s="34" t="s">
        <v>3</v>
      </c>
      <c r="F2" s="34"/>
      <c r="G2" s="34"/>
      <c r="H2" s="34"/>
      <c r="I2" s="34"/>
    </row>
    <row r="3" spans="1:9" ht="15.75" x14ac:dyDescent="0.25">
      <c r="A3" s="68" t="s">
        <v>65</v>
      </c>
      <c r="B3" s="68"/>
      <c r="C3" s="68"/>
      <c r="D3" s="68"/>
      <c r="E3" s="1"/>
      <c r="F3" s="2"/>
      <c r="G3" s="2"/>
      <c r="H3" s="2"/>
      <c r="I3" s="2"/>
    </row>
    <row r="4" spans="1:9" ht="15.75" x14ac:dyDescent="0.25">
      <c r="A4" s="3"/>
      <c r="B4" s="3"/>
      <c r="C4" s="3"/>
      <c r="D4" s="3"/>
      <c r="E4" s="2"/>
      <c r="F4" s="2"/>
      <c r="G4" s="2"/>
      <c r="H4" s="2"/>
      <c r="I4" s="2"/>
    </row>
    <row r="5" spans="1:9" ht="19.5" x14ac:dyDescent="0.3">
      <c r="A5" s="70" t="s">
        <v>846</v>
      </c>
      <c r="B5" s="70"/>
      <c r="C5" s="70"/>
      <c r="D5" s="70"/>
      <c r="E5" s="70"/>
      <c r="F5" s="70"/>
      <c r="G5" s="70"/>
      <c r="H5" s="70"/>
      <c r="I5" s="70"/>
    </row>
    <row r="6" spans="1:9" ht="15.75" x14ac:dyDescent="0.25">
      <c r="A6" s="3"/>
      <c r="B6" s="3"/>
      <c r="C6" s="3"/>
      <c r="D6" s="3"/>
      <c r="E6" s="3"/>
      <c r="F6" s="3"/>
      <c r="G6" s="3"/>
      <c r="H6" s="3"/>
      <c r="I6" s="3"/>
    </row>
    <row r="7" spans="1:9" ht="15.75" x14ac:dyDescent="0.25">
      <c r="A7" s="4" t="s">
        <v>60</v>
      </c>
      <c r="B7" s="4"/>
      <c r="C7" s="4" t="s">
        <v>812</v>
      </c>
      <c r="D7" s="4"/>
      <c r="E7" s="4" t="s">
        <v>63</v>
      </c>
      <c r="F7" s="4"/>
      <c r="G7" s="5">
        <v>3</v>
      </c>
      <c r="H7" s="6"/>
      <c r="I7" s="6"/>
    </row>
    <row r="8" spans="1:9" ht="15.75" x14ac:dyDescent="0.25">
      <c r="A8" s="7" t="s">
        <v>61</v>
      </c>
      <c r="B8" s="7"/>
      <c r="C8" s="7" t="s">
        <v>66</v>
      </c>
      <c r="D8" s="7"/>
      <c r="E8" s="7" t="s">
        <v>64</v>
      </c>
      <c r="F8" s="7"/>
      <c r="G8" s="5">
        <v>2</v>
      </c>
      <c r="H8" s="6"/>
      <c r="I8" s="6"/>
    </row>
    <row r="9" spans="1:9" ht="15.75" x14ac:dyDescent="0.25">
      <c r="A9" s="7" t="s">
        <v>62</v>
      </c>
      <c r="B9" s="7"/>
      <c r="C9" s="7" t="s">
        <v>813</v>
      </c>
      <c r="D9" s="7" t="s">
        <v>58</v>
      </c>
      <c r="E9" s="8" t="s">
        <v>67</v>
      </c>
      <c r="F9" s="9"/>
      <c r="G9" s="9">
        <v>2019</v>
      </c>
      <c r="H9" s="2"/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0" t="s">
        <v>4</v>
      </c>
      <c r="B11" s="11" t="s">
        <v>5</v>
      </c>
      <c r="C11" s="11" t="s">
        <v>6</v>
      </c>
      <c r="D11" s="11"/>
      <c r="E11" s="12" t="s">
        <v>7</v>
      </c>
      <c r="F11" s="12" t="s">
        <v>8</v>
      </c>
      <c r="G11" s="12" t="s">
        <v>9</v>
      </c>
      <c r="H11" s="12"/>
      <c r="I11" s="13" t="s">
        <v>10</v>
      </c>
    </row>
    <row r="12" spans="1:9" ht="15.75" x14ac:dyDescent="0.25">
      <c r="A12" s="10"/>
      <c r="B12" s="11"/>
      <c r="C12" s="11"/>
      <c r="D12" s="11"/>
      <c r="E12" s="14">
        <v>0.3</v>
      </c>
      <c r="F12" s="14">
        <v>0.7</v>
      </c>
      <c r="G12" s="13" t="s">
        <v>11</v>
      </c>
      <c r="H12" s="13" t="s">
        <v>12</v>
      </c>
      <c r="I12" s="13"/>
    </row>
    <row r="13" spans="1:9" ht="15.75" x14ac:dyDescent="0.25">
      <c r="A13" s="11">
        <v>1</v>
      </c>
      <c r="B13" s="11">
        <v>2</v>
      </c>
      <c r="C13" s="11">
        <v>3</v>
      </c>
      <c r="D13" s="11"/>
      <c r="E13" s="11">
        <v>4</v>
      </c>
      <c r="F13" s="11">
        <v>5</v>
      </c>
      <c r="G13" s="11">
        <v>6</v>
      </c>
      <c r="H13" s="11">
        <v>7</v>
      </c>
      <c r="I13" s="13">
        <v>8</v>
      </c>
    </row>
    <row r="14" spans="1:9" ht="16.5" x14ac:dyDescent="0.25">
      <c r="A14" s="15">
        <v>1</v>
      </c>
      <c r="B14" s="45" t="s">
        <v>69</v>
      </c>
      <c r="C14" s="44" t="s">
        <v>70</v>
      </c>
      <c r="D14" s="44" t="s">
        <v>22</v>
      </c>
      <c r="E14" s="18">
        <v>8</v>
      </c>
      <c r="F14" s="18">
        <v>5.5</v>
      </c>
      <c r="G14" s="18">
        <f t="shared" ref="G14:G53" si="0">E14*$E$12+F14*$F$12</f>
        <v>6.25</v>
      </c>
      <c r="H14" s="19" t="str">
        <f t="shared" ref="H14:H53" si="1">IF(G14&lt;4,"F",IF(G14&lt;=4.9,"D",IF(G14&lt;=5.4,"D+",IF(G14&lt;=5.9,"C",IF(G14&lt;=6.9,"C+",IF(G14&lt;=7.9,"B",IF(G14&lt;=8.4,"B+","A")))))))</f>
        <v>C+</v>
      </c>
      <c r="I14" s="41"/>
    </row>
    <row r="15" spans="1:9" ht="16.5" x14ac:dyDescent="0.25">
      <c r="A15" s="15">
        <v>2</v>
      </c>
      <c r="B15" s="45" t="s">
        <v>71</v>
      </c>
      <c r="C15" s="44" t="s">
        <v>72</v>
      </c>
      <c r="D15" s="44" t="s">
        <v>73</v>
      </c>
      <c r="E15" s="18">
        <v>7</v>
      </c>
      <c r="F15" s="18">
        <v>4.5</v>
      </c>
      <c r="G15" s="18">
        <f t="shared" si="0"/>
        <v>5.25</v>
      </c>
      <c r="H15" s="19" t="str">
        <f t="shared" si="1"/>
        <v>D+</v>
      </c>
      <c r="I15" s="41"/>
    </row>
    <row r="16" spans="1:9" ht="16.5" x14ac:dyDescent="0.25">
      <c r="A16" s="15">
        <v>3</v>
      </c>
      <c r="B16" s="45" t="s">
        <v>74</v>
      </c>
      <c r="C16" s="44" t="s">
        <v>75</v>
      </c>
      <c r="D16" s="44" t="s">
        <v>26</v>
      </c>
      <c r="E16" s="18">
        <v>6</v>
      </c>
      <c r="F16" s="18">
        <v>5.5</v>
      </c>
      <c r="G16" s="18">
        <f t="shared" si="0"/>
        <v>5.6499999999999995</v>
      </c>
      <c r="H16" s="19" t="str">
        <f t="shared" si="1"/>
        <v>C</v>
      </c>
      <c r="I16" s="41"/>
    </row>
    <row r="17" spans="1:9" ht="16.5" x14ac:dyDescent="0.25">
      <c r="A17" s="15">
        <v>4</v>
      </c>
      <c r="B17" s="45" t="s">
        <v>76</v>
      </c>
      <c r="C17" s="44" t="s">
        <v>77</v>
      </c>
      <c r="D17" s="44" t="s">
        <v>34</v>
      </c>
      <c r="E17" s="18">
        <v>10</v>
      </c>
      <c r="F17" s="18">
        <v>5</v>
      </c>
      <c r="G17" s="18">
        <f t="shared" si="0"/>
        <v>6.5</v>
      </c>
      <c r="H17" s="19" t="str">
        <f t="shared" si="1"/>
        <v>C+</v>
      </c>
      <c r="I17" s="41"/>
    </row>
    <row r="18" spans="1:9" ht="16.5" x14ac:dyDescent="0.25">
      <c r="A18" s="15">
        <v>5</v>
      </c>
      <c r="B18" s="45" t="s">
        <v>78</v>
      </c>
      <c r="C18" s="44" t="s">
        <v>79</v>
      </c>
      <c r="D18" s="44" t="s">
        <v>80</v>
      </c>
      <c r="E18" s="18">
        <v>8.5</v>
      </c>
      <c r="F18" s="18">
        <v>5</v>
      </c>
      <c r="G18" s="18">
        <f t="shared" si="0"/>
        <v>6.05</v>
      </c>
      <c r="H18" s="19" t="str">
        <f t="shared" si="1"/>
        <v>C+</v>
      </c>
      <c r="I18" s="41"/>
    </row>
    <row r="19" spans="1:9" ht="16.5" x14ac:dyDescent="0.25">
      <c r="A19" s="15">
        <v>6</v>
      </c>
      <c r="B19" s="45" t="s">
        <v>81</v>
      </c>
      <c r="C19" s="44" t="s">
        <v>82</v>
      </c>
      <c r="D19" s="44" t="s">
        <v>80</v>
      </c>
      <c r="E19" s="18">
        <v>8</v>
      </c>
      <c r="F19" s="18">
        <v>2.5</v>
      </c>
      <c r="G19" s="18">
        <f t="shared" si="0"/>
        <v>4.1500000000000004</v>
      </c>
      <c r="H19" s="19" t="str">
        <f t="shared" si="1"/>
        <v>D</v>
      </c>
      <c r="I19" s="41"/>
    </row>
    <row r="20" spans="1:9" ht="16.5" x14ac:dyDescent="0.25">
      <c r="A20" s="15">
        <v>7</v>
      </c>
      <c r="B20" s="45" t="s">
        <v>83</v>
      </c>
      <c r="C20" s="44" t="s">
        <v>84</v>
      </c>
      <c r="D20" s="44" t="s">
        <v>85</v>
      </c>
      <c r="E20" s="18">
        <v>4</v>
      </c>
      <c r="F20" s="18">
        <v>5.5</v>
      </c>
      <c r="G20" s="18">
        <f t="shared" si="0"/>
        <v>5.05</v>
      </c>
      <c r="H20" s="19" t="str">
        <f t="shared" si="1"/>
        <v>D+</v>
      </c>
      <c r="I20" s="41"/>
    </row>
    <row r="21" spans="1:9" ht="16.5" x14ac:dyDescent="0.25">
      <c r="A21" s="15">
        <v>8</v>
      </c>
      <c r="B21" s="45" t="s">
        <v>86</v>
      </c>
      <c r="C21" s="44" t="s">
        <v>87</v>
      </c>
      <c r="D21" s="44" t="s">
        <v>88</v>
      </c>
      <c r="E21" s="18">
        <v>4</v>
      </c>
      <c r="F21" s="18">
        <v>5.5</v>
      </c>
      <c r="G21" s="18">
        <f t="shared" si="0"/>
        <v>5.05</v>
      </c>
      <c r="H21" s="19" t="str">
        <f t="shared" si="1"/>
        <v>D+</v>
      </c>
      <c r="I21" s="41"/>
    </row>
    <row r="22" spans="1:9" ht="16.5" x14ac:dyDescent="0.25">
      <c r="A22" s="15">
        <v>9</v>
      </c>
      <c r="B22" s="45" t="s">
        <v>89</v>
      </c>
      <c r="C22" s="44" t="s">
        <v>90</v>
      </c>
      <c r="D22" s="44" t="s">
        <v>45</v>
      </c>
      <c r="E22" s="18">
        <v>8</v>
      </c>
      <c r="F22" s="18">
        <v>6</v>
      </c>
      <c r="G22" s="18">
        <f t="shared" si="0"/>
        <v>6.6</v>
      </c>
      <c r="H22" s="19" t="str">
        <f t="shared" si="1"/>
        <v>C+</v>
      </c>
      <c r="I22" s="41"/>
    </row>
    <row r="23" spans="1:9" ht="16.5" x14ac:dyDescent="0.25">
      <c r="A23" s="15">
        <v>10</v>
      </c>
      <c r="B23" s="45" t="s">
        <v>91</v>
      </c>
      <c r="C23" s="44" t="s">
        <v>75</v>
      </c>
      <c r="D23" s="44" t="s">
        <v>92</v>
      </c>
      <c r="E23" s="18">
        <v>7</v>
      </c>
      <c r="F23" s="18">
        <v>6</v>
      </c>
      <c r="G23" s="18">
        <f t="shared" si="0"/>
        <v>6.2999999999999989</v>
      </c>
      <c r="H23" s="19" t="str">
        <f t="shared" si="1"/>
        <v>C+</v>
      </c>
      <c r="I23" s="41"/>
    </row>
    <row r="24" spans="1:9" ht="16.5" x14ac:dyDescent="0.25">
      <c r="A24" s="15">
        <v>11</v>
      </c>
      <c r="B24" s="45" t="s">
        <v>93</v>
      </c>
      <c r="C24" s="44" t="s">
        <v>94</v>
      </c>
      <c r="D24" s="44" t="s">
        <v>95</v>
      </c>
      <c r="E24" s="18">
        <v>8</v>
      </c>
      <c r="F24" s="18">
        <v>4</v>
      </c>
      <c r="G24" s="18">
        <f t="shared" si="0"/>
        <v>5.1999999999999993</v>
      </c>
      <c r="H24" s="19" t="str">
        <f t="shared" si="1"/>
        <v>D+</v>
      </c>
      <c r="I24" s="41"/>
    </row>
    <row r="25" spans="1:9" ht="16.5" x14ac:dyDescent="0.25">
      <c r="A25" s="15">
        <v>12</v>
      </c>
      <c r="B25" s="45" t="s">
        <v>96</v>
      </c>
      <c r="C25" s="44" t="s">
        <v>97</v>
      </c>
      <c r="D25" s="44" t="s">
        <v>25</v>
      </c>
      <c r="E25" s="18">
        <v>5</v>
      </c>
      <c r="F25" s="18">
        <v>6</v>
      </c>
      <c r="G25" s="18">
        <f t="shared" si="0"/>
        <v>5.6999999999999993</v>
      </c>
      <c r="H25" s="19" t="str">
        <f t="shared" si="1"/>
        <v>C</v>
      </c>
      <c r="I25" s="41"/>
    </row>
    <row r="26" spans="1:9" ht="16.5" x14ac:dyDescent="0.25">
      <c r="A26" s="15">
        <v>13</v>
      </c>
      <c r="B26" s="45" t="s">
        <v>98</v>
      </c>
      <c r="C26" s="44" t="s">
        <v>99</v>
      </c>
      <c r="D26" s="44" t="s">
        <v>25</v>
      </c>
      <c r="E26" s="18">
        <v>8.5</v>
      </c>
      <c r="F26" s="18">
        <v>6</v>
      </c>
      <c r="G26" s="18">
        <f t="shared" si="0"/>
        <v>6.7499999999999991</v>
      </c>
      <c r="H26" s="19" t="str">
        <f t="shared" si="1"/>
        <v>C+</v>
      </c>
      <c r="I26" s="41"/>
    </row>
    <row r="27" spans="1:9" ht="16.5" x14ac:dyDescent="0.25">
      <c r="A27" s="15">
        <v>14</v>
      </c>
      <c r="B27" s="45" t="s">
        <v>100</v>
      </c>
      <c r="C27" s="44" t="s">
        <v>101</v>
      </c>
      <c r="D27" s="44" t="s">
        <v>102</v>
      </c>
      <c r="E27" s="18">
        <v>4</v>
      </c>
      <c r="F27" s="18">
        <v>5.5</v>
      </c>
      <c r="G27" s="18">
        <f t="shared" si="0"/>
        <v>5.05</v>
      </c>
      <c r="H27" s="19" t="str">
        <f t="shared" si="1"/>
        <v>D+</v>
      </c>
      <c r="I27" s="41"/>
    </row>
    <row r="28" spans="1:9" ht="16.5" x14ac:dyDescent="0.25">
      <c r="A28" s="15">
        <v>15</v>
      </c>
      <c r="B28" s="45" t="s">
        <v>103</v>
      </c>
      <c r="C28" s="44" t="s">
        <v>104</v>
      </c>
      <c r="D28" s="44" t="s">
        <v>105</v>
      </c>
      <c r="E28" s="18">
        <v>7</v>
      </c>
      <c r="F28" s="18">
        <v>5.5</v>
      </c>
      <c r="G28" s="18">
        <f t="shared" si="0"/>
        <v>5.9499999999999993</v>
      </c>
      <c r="H28" s="19" t="str">
        <f t="shared" si="1"/>
        <v>C+</v>
      </c>
      <c r="I28" s="41"/>
    </row>
    <row r="29" spans="1:9" ht="16.5" x14ac:dyDescent="0.25">
      <c r="A29" s="15">
        <v>16</v>
      </c>
      <c r="B29" s="45" t="s">
        <v>106</v>
      </c>
      <c r="C29" s="44" t="s">
        <v>107</v>
      </c>
      <c r="D29" s="44" t="s">
        <v>108</v>
      </c>
      <c r="E29" s="18">
        <v>8.5</v>
      </c>
      <c r="F29" s="18">
        <v>5.5</v>
      </c>
      <c r="G29" s="18">
        <f t="shared" si="0"/>
        <v>6.3999999999999995</v>
      </c>
      <c r="H29" s="19" t="str">
        <f t="shared" si="1"/>
        <v>C+</v>
      </c>
      <c r="I29" s="41"/>
    </row>
    <row r="30" spans="1:9" ht="16.5" x14ac:dyDescent="0.25">
      <c r="A30" s="15">
        <v>17</v>
      </c>
      <c r="B30" s="45" t="s">
        <v>109</v>
      </c>
      <c r="C30" s="44" t="s">
        <v>110</v>
      </c>
      <c r="D30" s="44" t="s">
        <v>108</v>
      </c>
      <c r="E30" s="18">
        <v>7</v>
      </c>
      <c r="F30" s="18">
        <v>5</v>
      </c>
      <c r="G30" s="18">
        <f t="shared" si="0"/>
        <v>5.6</v>
      </c>
      <c r="H30" s="19" t="str">
        <f t="shared" si="1"/>
        <v>C</v>
      </c>
      <c r="I30" s="41"/>
    </row>
    <row r="31" spans="1:9" ht="16.5" x14ac:dyDescent="0.25">
      <c r="A31" s="15">
        <v>18</v>
      </c>
      <c r="B31" s="45" t="s">
        <v>112</v>
      </c>
      <c r="C31" s="44" t="s">
        <v>113</v>
      </c>
      <c r="D31" s="44" t="s">
        <v>32</v>
      </c>
      <c r="E31" s="18">
        <v>7</v>
      </c>
      <c r="F31" s="18">
        <v>4.5</v>
      </c>
      <c r="G31" s="18">
        <f t="shared" si="0"/>
        <v>5.25</v>
      </c>
      <c r="H31" s="19" t="str">
        <f t="shared" si="1"/>
        <v>D+</v>
      </c>
      <c r="I31" s="41"/>
    </row>
    <row r="32" spans="1:9" ht="16.5" x14ac:dyDescent="0.25">
      <c r="A32" s="15">
        <v>19</v>
      </c>
      <c r="B32" s="45" t="s">
        <v>115</v>
      </c>
      <c r="C32" s="44" t="s">
        <v>116</v>
      </c>
      <c r="D32" s="44" t="s">
        <v>117</v>
      </c>
      <c r="E32" s="18">
        <v>7</v>
      </c>
      <c r="F32" s="18">
        <v>4.5</v>
      </c>
      <c r="G32" s="18">
        <f t="shared" si="0"/>
        <v>5.25</v>
      </c>
      <c r="H32" s="19" t="str">
        <f t="shared" si="1"/>
        <v>D+</v>
      </c>
      <c r="I32" s="41"/>
    </row>
    <row r="33" spans="1:9" ht="16.5" x14ac:dyDescent="0.25">
      <c r="A33" s="15">
        <v>20</v>
      </c>
      <c r="B33" s="45" t="s">
        <v>119</v>
      </c>
      <c r="C33" s="44" t="s">
        <v>120</v>
      </c>
      <c r="D33" s="44" t="s">
        <v>48</v>
      </c>
      <c r="E33" s="18">
        <v>6</v>
      </c>
      <c r="F33" s="18">
        <v>5</v>
      </c>
      <c r="G33" s="18">
        <f t="shared" si="0"/>
        <v>5.3</v>
      </c>
      <c r="H33" s="19" t="str">
        <f t="shared" si="1"/>
        <v>D+</v>
      </c>
      <c r="I33" s="41"/>
    </row>
    <row r="34" spans="1:9" ht="16.5" x14ac:dyDescent="0.25">
      <c r="A34" s="15">
        <v>21</v>
      </c>
      <c r="B34" s="45" t="s">
        <v>121</v>
      </c>
      <c r="C34" s="44" t="s">
        <v>122</v>
      </c>
      <c r="D34" s="44" t="s">
        <v>123</v>
      </c>
      <c r="E34" s="18">
        <v>8.5</v>
      </c>
      <c r="F34" s="18">
        <v>4.5</v>
      </c>
      <c r="G34" s="18">
        <f t="shared" si="0"/>
        <v>5.6999999999999993</v>
      </c>
      <c r="H34" s="19" t="str">
        <f t="shared" si="1"/>
        <v>C</v>
      </c>
      <c r="I34" s="41"/>
    </row>
    <row r="35" spans="1:9" ht="16.5" x14ac:dyDescent="0.25">
      <c r="A35" s="15">
        <v>22</v>
      </c>
      <c r="B35" s="45" t="s">
        <v>124</v>
      </c>
      <c r="C35" s="44" t="s">
        <v>125</v>
      </c>
      <c r="D35" s="44" t="s">
        <v>126</v>
      </c>
      <c r="E35" s="18">
        <v>7</v>
      </c>
      <c r="F35" s="18">
        <v>7.5</v>
      </c>
      <c r="G35" s="18">
        <f t="shared" si="0"/>
        <v>7.35</v>
      </c>
      <c r="H35" s="19" t="str">
        <f t="shared" si="1"/>
        <v>B</v>
      </c>
      <c r="I35" s="41"/>
    </row>
    <row r="36" spans="1:9" ht="16.5" x14ac:dyDescent="0.25">
      <c r="A36" s="15">
        <v>23</v>
      </c>
      <c r="B36" s="45" t="s">
        <v>128</v>
      </c>
      <c r="C36" s="44" t="s">
        <v>113</v>
      </c>
      <c r="D36" s="44" t="s">
        <v>127</v>
      </c>
      <c r="E36" s="18">
        <v>8</v>
      </c>
      <c r="F36" s="18">
        <v>4</v>
      </c>
      <c r="G36" s="18">
        <f t="shared" si="0"/>
        <v>5.1999999999999993</v>
      </c>
      <c r="H36" s="19" t="str">
        <f t="shared" si="1"/>
        <v>D+</v>
      </c>
      <c r="I36" s="41"/>
    </row>
    <row r="37" spans="1:9" ht="16.5" x14ac:dyDescent="0.25">
      <c r="A37" s="15">
        <v>24</v>
      </c>
      <c r="B37" s="45" t="s">
        <v>129</v>
      </c>
      <c r="C37" s="44" t="s">
        <v>130</v>
      </c>
      <c r="D37" s="44" t="s">
        <v>131</v>
      </c>
      <c r="E37" s="18">
        <v>7</v>
      </c>
      <c r="F37" s="18">
        <v>6.5</v>
      </c>
      <c r="G37" s="18">
        <f t="shared" si="0"/>
        <v>6.65</v>
      </c>
      <c r="H37" s="19" t="str">
        <f t="shared" si="1"/>
        <v>C+</v>
      </c>
      <c r="I37" s="41"/>
    </row>
    <row r="38" spans="1:9" ht="16.5" x14ac:dyDescent="0.25">
      <c r="A38" s="15">
        <v>25</v>
      </c>
      <c r="B38" s="45" t="s">
        <v>132</v>
      </c>
      <c r="C38" s="44" t="s">
        <v>133</v>
      </c>
      <c r="D38" s="44" t="s">
        <v>131</v>
      </c>
      <c r="E38" s="18">
        <v>6</v>
      </c>
      <c r="F38" s="18">
        <v>4.5</v>
      </c>
      <c r="G38" s="18">
        <f t="shared" si="0"/>
        <v>4.9499999999999993</v>
      </c>
      <c r="H38" s="19" t="str">
        <f t="shared" si="1"/>
        <v>D+</v>
      </c>
      <c r="I38" s="41"/>
    </row>
    <row r="39" spans="1:9" ht="16.5" x14ac:dyDescent="0.25">
      <c r="A39" s="15">
        <v>26</v>
      </c>
      <c r="B39" s="45" t="s">
        <v>134</v>
      </c>
      <c r="C39" s="44" t="s">
        <v>135</v>
      </c>
      <c r="D39" s="44" t="s">
        <v>136</v>
      </c>
      <c r="E39" s="18">
        <v>3</v>
      </c>
      <c r="F39" s="18">
        <v>3</v>
      </c>
      <c r="G39" s="18">
        <f t="shared" si="0"/>
        <v>2.9999999999999996</v>
      </c>
      <c r="H39" s="19" t="str">
        <f t="shared" si="1"/>
        <v>F</v>
      </c>
      <c r="I39" s="41"/>
    </row>
    <row r="40" spans="1:9" ht="16.5" x14ac:dyDescent="0.25">
      <c r="A40" s="15">
        <v>27</v>
      </c>
      <c r="B40" s="45" t="s">
        <v>137</v>
      </c>
      <c r="C40" s="44" t="s">
        <v>138</v>
      </c>
      <c r="D40" s="44" t="s">
        <v>35</v>
      </c>
      <c r="E40" s="18">
        <v>7</v>
      </c>
      <c r="F40" s="18">
        <v>5.5</v>
      </c>
      <c r="G40" s="18">
        <f t="shared" si="0"/>
        <v>5.9499999999999993</v>
      </c>
      <c r="H40" s="19" t="str">
        <f t="shared" si="1"/>
        <v>C+</v>
      </c>
      <c r="I40" s="41"/>
    </row>
    <row r="41" spans="1:9" ht="16.5" x14ac:dyDescent="0.25">
      <c r="A41" s="15">
        <v>28</v>
      </c>
      <c r="B41" s="45" t="s">
        <v>139</v>
      </c>
      <c r="C41" s="44" t="s">
        <v>140</v>
      </c>
      <c r="D41" s="44" t="s">
        <v>141</v>
      </c>
      <c r="E41" s="18">
        <v>8</v>
      </c>
      <c r="F41" s="18">
        <v>5</v>
      </c>
      <c r="G41" s="18">
        <f t="shared" si="0"/>
        <v>5.9</v>
      </c>
      <c r="H41" s="19" t="str">
        <f t="shared" si="1"/>
        <v>C</v>
      </c>
      <c r="I41" s="41"/>
    </row>
    <row r="42" spans="1:9" ht="16.5" x14ac:dyDescent="0.25">
      <c r="A42" s="15">
        <v>29</v>
      </c>
      <c r="B42" s="45" t="s">
        <v>143</v>
      </c>
      <c r="C42" s="44" t="s">
        <v>144</v>
      </c>
      <c r="D42" s="44" t="s">
        <v>41</v>
      </c>
      <c r="E42" s="18">
        <v>8</v>
      </c>
      <c r="F42" s="18">
        <v>5</v>
      </c>
      <c r="G42" s="18">
        <f t="shared" si="0"/>
        <v>5.9</v>
      </c>
      <c r="H42" s="19" t="str">
        <f t="shared" si="1"/>
        <v>C</v>
      </c>
      <c r="I42" s="41"/>
    </row>
    <row r="43" spans="1:9" ht="16.5" x14ac:dyDescent="0.25">
      <c r="A43" s="15">
        <v>30</v>
      </c>
      <c r="B43" s="45" t="s">
        <v>145</v>
      </c>
      <c r="C43" s="44" t="s">
        <v>146</v>
      </c>
      <c r="D43" s="44" t="s">
        <v>40</v>
      </c>
      <c r="E43" s="18">
        <v>5</v>
      </c>
      <c r="F43" s="18">
        <v>4</v>
      </c>
      <c r="G43" s="18">
        <f t="shared" si="0"/>
        <v>4.3</v>
      </c>
      <c r="H43" s="19" t="str">
        <f t="shared" si="1"/>
        <v>D</v>
      </c>
      <c r="I43" s="41"/>
    </row>
    <row r="44" spans="1:9" ht="16.5" x14ac:dyDescent="0.25">
      <c r="A44" s="15">
        <v>31</v>
      </c>
      <c r="B44" s="45" t="s">
        <v>147</v>
      </c>
      <c r="C44" s="44" t="s">
        <v>148</v>
      </c>
      <c r="D44" s="44" t="s">
        <v>149</v>
      </c>
      <c r="E44" s="18">
        <v>4</v>
      </c>
      <c r="F44" s="18">
        <v>5.5</v>
      </c>
      <c r="G44" s="18">
        <f t="shared" si="0"/>
        <v>5.05</v>
      </c>
      <c r="H44" s="19" t="str">
        <f t="shared" si="1"/>
        <v>D+</v>
      </c>
      <c r="I44" s="42"/>
    </row>
    <row r="45" spans="1:9" ht="16.5" x14ac:dyDescent="0.25">
      <c r="A45" s="15">
        <v>32</v>
      </c>
      <c r="B45" s="45" t="s">
        <v>150</v>
      </c>
      <c r="C45" s="44" t="s">
        <v>151</v>
      </c>
      <c r="D45" s="44" t="s">
        <v>152</v>
      </c>
      <c r="E45" s="18">
        <v>7</v>
      </c>
      <c r="F45" s="18">
        <v>5</v>
      </c>
      <c r="G45" s="18">
        <f t="shared" si="0"/>
        <v>5.6</v>
      </c>
      <c r="H45" s="19" t="str">
        <f t="shared" si="1"/>
        <v>C</v>
      </c>
      <c r="I45" s="42"/>
    </row>
    <row r="46" spans="1:9" ht="16.5" x14ac:dyDescent="0.25">
      <c r="A46" s="15">
        <v>33</v>
      </c>
      <c r="B46" s="45" t="s">
        <v>153</v>
      </c>
      <c r="C46" s="44" t="s">
        <v>154</v>
      </c>
      <c r="D46" s="44" t="s">
        <v>155</v>
      </c>
      <c r="E46" s="18">
        <v>7</v>
      </c>
      <c r="F46" s="18">
        <v>4.5</v>
      </c>
      <c r="G46" s="18">
        <f t="shared" si="0"/>
        <v>5.25</v>
      </c>
      <c r="H46" s="19" t="str">
        <f t="shared" si="1"/>
        <v>D+</v>
      </c>
      <c r="I46" s="42"/>
    </row>
    <row r="47" spans="1:9" ht="16.5" x14ac:dyDescent="0.25">
      <c r="A47" s="15">
        <v>34</v>
      </c>
      <c r="B47" s="45" t="s">
        <v>157</v>
      </c>
      <c r="C47" s="44" t="s">
        <v>120</v>
      </c>
      <c r="D47" s="44" t="s">
        <v>29</v>
      </c>
      <c r="E47" s="18">
        <v>6.5</v>
      </c>
      <c r="F47" s="18">
        <v>5.5</v>
      </c>
      <c r="G47" s="18">
        <f t="shared" si="0"/>
        <v>5.8</v>
      </c>
      <c r="H47" s="19" t="str">
        <f t="shared" si="1"/>
        <v>C</v>
      </c>
      <c r="I47" s="42"/>
    </row>
    <row r="48" spans="1:9" ht="16.5" x14ac:dyDescent="0.25">
      <c r="A48" s="15">
        <v>35</v>
      </c>
      <c r="B48" s="45" t="s">
        <v>158</v>
      </c>
      <c r="C48" s="44" t="s">
        <v>159</v>
      </c>
      <c r="D48" s="44" t="s">
        <v>160</v>
      </c>
      <c r="E48" s="18">
        <v>7</v>
      </c>
      <c r="F48" s="18">
        <v>5</v>
      </c>
      <c r="G48" s="18">
        <f t="shared" si="0"/>
        <v>5.6</v>
      </c>
      <c r="H48" s="19" t="str">
        <f t="shared" si="1"/>
        <v>C</v>
      </c>
      <c r="I48" s="42"/>
    </row>
    <row r="49" spans="1:9" ht="16.5" x14ac:dyDescent="0.25">
      <c r="A49" s="15">
        <v>36</v>
      </c>
      <c r="B49" s="45" t="s">
        <v>161</v>
      </c>
      <c r="C49" s="44" t="s">
        <v>162</v>
      </c>
      <c r="D49" s="44" t="s">
        <v>163</v>
      </c>
      <c r="E49" s="18">
        <v>7</v>
      </c>
      <c r="F49" s="18">
        <v>5.5</v>
      </c>
      <c r="G49" s="18">
        <f t="shared" si="0"/>
        <v>5.9499999999999993</v>
      </c>
      <c r="H49" s="19" t="str">
        <f t="shared" si="1"/>
        <v>C+</v>
      </c>
      <c r="I49" s="42"/>
    </row>
    <row r="50" spans="1:9" ht="16.5" x14ac:dyDescent="0.25">
      <c r="A50" s="15">
        <v>37</v>
      </c>
      <c r="B50" s="45" t="s">
        <v>164</v>
      </c>
      <c r="C50" s="44" t="s">
        <v>165</v>
      </c>
      <c r="D50" s="44" t="s">
        <v>166</v>
      </c>
      <c r="E50" s="18">
        <v>9</v>
      </c>
      <c r="F50" s="18">
        <v>5</v>
      </c>
      <c r="G50" s="18">
        <f t="shared" si="0"/>
        <v>6.1999999999999993</v>
      </c>
      <c r="H50" s="19" t="str">
        <f t="shared" si="1"/>
        <v>C+</v>
      </c>
      <c r="I50" s="42"/>
    </row>
    <row r="51" spans="1:9" ht="16.5" x14ac:dyDescent="0.25">
      <c r="A51" s="15">
        <v>38</v>
      </c>
      <c r="B51" s="45" t="s">
        <v>167</v>
      </c>
      <c r="C51" s="44" t="s">
        <v>168</v>
      </c>
      <c r="D51" s="44" t="s">
        <v>169</v>
      </c>
      <c r="E51" s="18">
        <v>8.5</v>
      </c>
      <c r="F51" s="18">
        <v>7</v>
      </c>
      <c r="G51" s="18">
        <f t="shared" si="0"/>
        <v>7.4499999999999993</v>
      </c>
      <c r="H51" s="19" t="str">
        <f t="shared" si="1"/>
        <v>B</v>
      </c>
      <c r="I51" s="42"/>
    </row>
    <row r="52" spans="1:9" ht="16.5" x14ac:dyDescent="0.25">
      <c r="A52" s="15">
        <v>39</v>
      </c>
      <c r="B52" s="45" t="s">
        <v>170</v>
      </c>
      <c r="C52" s="44" t="s">
        <v>171</v>
      </c>
      <c r="D52" s="44" t="s">
        <v>13</v>
      </c>
      <c r="E52" s="18">
        <v>9</v>
      </c>
      <c r="F52" s="18">
        <v>2.5</v>
      </c>
      <c r="G52" s="18">
        <f t="shared" si="0"/>
        <v>4.4499999999999993</v>
      </c>
      <c r="H52" s="19" t="str">
        <f t="shared" si="1"/>
        <v>D</v>
      </c>
      <c r="I52" s="42"/>
    </row>
    <row r="53" spans="1:9" ht="16.5" x14ac:dyDescent="0.25">
      <c r="A53" s="15">
        <v>40</v>
      </c>
      <c r="B53" s="40"/>
      <c r="C53" s="36" t="s">
        <v>821</v>
      </c>
      <c r="D53" s="37" t="s">
        <v>822</v>
      </c>
      <c r="E53" s="18">
        <v>7</v>
      </c>
      <c r="F53" s="18"/>
      <c r="G53" s="18">
        <f t="shared" si="0"/>
        <v>2.1</v>
      </c>
      <c r="H53" s="19" t="str">
        <f t="shared" si="1"/>
        <v>F</v>
      </c>
      <c r="I53" s="41"/>
    </row>
    <row r="54" spans="1:9" ht="15.75" x14ac:dyDescent="0.25">
      <c r="A54" s="15"/>
      <c r="B54" s="16"/>
      <c r="C54" s="17"/>
      <c r="D54" s="17"/>
      <c r="E54" s="18"/>
      <c r="F54" s="18"/>
      <c r="G54" s="18"/>
      <c r="H54" s="19"/>
      <c r="I54" s="20"/>
    </row>
    <row r="55" spans="1:9" ht="15.75" x14ac:dyDescent="0.25">
      <c r="A55" s="2"/>
      <c r="B55" s="21"/>
      <c r="C55" s="2"/>
      <c r="D55" s="2"/>
      <c r="E55" s="2"/>
      <c r="F55" s="2"/>
      <c r="G55" s="2"/>
      <c r="H55" s="2"/>
      <c r="I55" s="2"/>
    </row>
    <row r="56" spans="1:9" ht="15.75" x14ac:dyDescent="0.25">
      <c r="A56" s="22" t="str">
        <f>"Cộng danh sách gồm "</f>
        <v xml:space="preserve">Cộng danh sách gồm </v>
      </c>
      <c r="B56" s="22"/>
      <c r="C56" s="22"/>
      <c r="D56" s="23">
        <f>COUNTA(H14:H54)</f>
        <v>40</v>
      </c>
      <c r="E56" s="24">
        <v>1</v>
      </c>
      <c r="F56" s="25"/>
      <c r="G56" s="2"/>
      <c r="H56" s="2"/>
      <c r="I56" s="2"/>
    </row>
    <row r="57" spans="1:9" ht="15.75" x14ac:dyDescent="0.25">
      <c r="A57" s="26" t="s">
        <v>14</v>
      </c>
      <c r="B57" s="26"/>
      <c r="C57" s="26"/>
      <c r="D57" s="27">
        <f>COUNTIF(G14:G54,"&gt;=5")</f>
        <v>34</v>
      </c>
      <c r="E57" s="28">
        <f>D57/D56</f>
        <v>0.85</v>
      </c>
      <c r="F57" s="29"/>
      <c r="G57" s="2"/>
      <c r="H57" s="2"/>
      <c r="I57" s="2"/>
    </row>
    <row r="58" spans="1:9" ht="15.75" x14ac:dyDescent="0.25">
      <c r="A58" s="26" t="s">
        <v>15</v>
      </c>
      <c r="B58" s="26"/>
      <c r="C58" s="26"/>
      <c r="D58" s="27">
        <v>6</v>
      </c>
      <c r="E58" s="28">
        <f>D58/D56</f>
        <v>0.15</v>
      </c>
      <c r="F58" s="29"/>
      <c r="G58" s="2"/>
      <c r="H58" s="2"/>
      <c r="I58" s="2"/>
    </row>
    <row r="59" spans="1:9" ht="15.75" x14ac:dyDescent="0.25">
      <c r="A59" s="4"/>
      <c r="B59" s="4"/>
      <c r="C59" s="30"/>
      <c r="D59" s="4"/>
      <c r="E59" s="6"/>
      <c r="F59" s="2"/>
      <c r="G59" s="2"/>
      <c r="H59" s="2"/>
      <c r="I59" s="2"/>
    </row>
    <row r="60" spans="1:9" ht="15.75" x14ac:dyDescent="0.25">
      <c r="A60" s="2"/>
      <c r="B60" s="2" t="s">
        <v>16</v>
      </c>
      <c r="C60" s="2"/>
      <c r="D60" s="2"/>
      <c r="E60" s="69" t="str">
        <f ca="1">"TP. Hồ Chí Minh, ngày "&amp;  DAY(NOW())&amp;" tháng " &amp;MONTH(NOW())&amp;" năm "&amp;YEAR(NOW())</f>
        <v>TP. Hồ Chí Minh, ngày 12 tháng 6 năm 2019</v>
      </c>
      <c r="F60" s="69"/>
      <c r="G60" s="69"/>
      <c r="H60" s="69"/>
      <c r="I60" s="69"/>
    </row>
    <row r="61" spans="1:9" ht="15.75" x14ac:dyDescent="0.25">
      <c r="A61" s="68" t="s">
        <v>835</v>
      </c>
      <c r="B61" s="68"/>
      <c r="C61" s="68"/>
      <c r="D61" s="2"/>
      <c r="E61" s="68" t="s">
        <v>847</v>
      </c>
      <c r="F61" s="68"/>
      <c r="G61" s="68"/>
      <c r="H61" s="68"/>
      <c r="I61" s="68"/>
    </row>
    <row r="62" spans="1:9" ht="15.75" x14ac:dyDescent="0.25">
      <c r="A62" s="3"/>
      <c r="B62" s="3"/>
      <c r="C62" s="3"/>
      <c r="D62" s="2"/>
      <c r="E62" s="5"/>
      <c r="F62" s="5"/>
      <c r="G62" s="5"/>
      <c r="H62" s="5"/>
      <c r="I62" s="5"/>
    </row>
    <row r="63" spans="1:9" ht="15.75" x14ac:dyDescent="0.25">
      <c r="A63" s="34"/>
      <c r="B63" s="34"/>
      <c r="C63" s="34"/>
      <c r="D63" s="2"/>
      <c r="E63" s="5"/>
      <c r="F63" s="5"/>
      <c r="G63" s="5"/>
      <c r="H63" s="5"/>
      <c r="I63" s="5"/>
    </row>
    <row r="64" spans="1:9" ht="15.75" x14ac:dyDescent="0.25">
      <c r="A64" s="34"/>
      <c r="B64" s="34"/>
      <c r="C64" s="34"/>
      <c r="D64" s="2"/>
      <c r="E64" s="5"/>
      <c r="F64" s="5"/>
      <c r="G64" s="5"/>
      <c r="H64" s="5"/>
      <c r="I64" s="5"/>
    </row>
    <row r="65" spans="1:9" ht="15.75" x14ac:dyDescent="0.25">
      <c r="A65" s="3"/>
      <c r="B65" s="3"/>
      <c r="C65" s="3"/>
      <c r="E65" s="5"/>
      <c r="F65" s="5"/>
      <c r="G65" s="5"/>
      <c r="H65" s="5"/>
      <c r="I65" s="5"/>
    </row>
    <row r="66" spans="1:9" ht="15.75" x14ac:dyDescent="0.25">
      <c r="A66" s="3"/>
      <c r="B66" s="3"/>
      <c r="C66" s="3"/>
      <c r="E66" s="5"/>
      <c r="F66" s="5"/>
      <c r="G66" s="5"/>
      <c r="H66" s="5"/>
      <c r="I66" s="5"/>
    </row>
    <row r="67" spans="1:9" ht="16.5" customHeight="1" x14ac:dyDescent="0.25">
      <c r="A67" s="68" t="s">
        <v>836</v>
      </c>
      <c r="B67" s="68"/>
      <c r="C67" s="68"/>
      <c r="E67" s="68" t="s">
        <v>837</v>
      </c>
      <c r="F67" s="68"/>
      <c r="G67" s="68"/>
      <c r="H67" s="68"/>
      <c r="I67" s="68"/>
    </row>
    <row r="68" spans="1:9" ht="15.75" x14ac:dyDescent="0.25">
      <c r="A68" s="31"/>
      <c r="B68" s="32"/>
      <c r="C68" s="32"/>
    </row>
    <row r="69" spans="1:9" ht="15.75" x14ac:dyDescent="0.25">
      <c r="F69" s="33"/>
      <c r="G69" s="33"/>
      <c r="H69" s="33"/>
    </row>
  </sheetData>
  <protectedRanges>
    <protectedRange sqref="I54" name="Range4"/>
    <protectedRange sqref="C7:C9 G7:G8" name="Range2"/>
    <protectedRange sqref="E12:F12" name="Range6"/>
    <protectedRange sqref="D62:D64" name="Range5_1"/>
    <protectedRange sqref="E62:E64 G67:I67" name="Range5_2"/>
    <protectedRange sqref="A67" name="Range5_1_2"/>
    <protectedRange sqref="F14:F54" name="Range3_1_1"/>
    <protectedRange sqref="B54:E54 E14:E53" name="Range3_2"/>
    <protectedRange sqref="A3" name="Range1_1"/>
    <protectedRange sqref="B14:D53" name="Range3_1_1_1"/>
    <protectedRange sqref="I14:I53" name="Range4_1"/>
  </protectedRanges>
  <mergeCells count="10">
    <mergeCell ref="E67:I67"/>
    <mergeCell ref="A61:C61"/>
    <mergeCell ref="A67:C67"/>
    <mergeCell ref="E61:I61"/>
    <mergeCell ref="A1:D1"/>
    <mergeCell ref="E1:I1"/>
    <mergeCell ref="A2:D2"/>
    <mergeCell ref="A3:D3"/>
    <mergeCell ref="E60:I60"/>
    <mergeCell ref="A5:I5"/>
  </mergeCells>
  <conditionalFormatting sqref="H14:H54">
    <cfRule type="cellIs" dxfId="25" priority="3" stopIfTrue="1" operator="equal">
      <formula>"F"</formula>
    </cfRule>
  </conditionalFormatting>
  <conditionalFormatting sqref="G14:G54">
    <cfRule type="expression" dxfId="24" priority="2" stopIfTrue="1">
      <formula>MAX(#REF!)&lt;4</formula>
    </cfRule>
  </conditionalFormatting>
  <pageMargins left="0.25" right="0" top="0.5" bottom="0.25" header="0.5" footer="0.25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1"/>
  <sheetViews>
    <sheetView tabSelected="1" topLeftCell="A28" workbookViewId="0">
      <selection activeCell="H40" sqref="H40"/>
    </sheetView>
  </sheetViews>
  <sheetFormatPr defaultRowHeight="15" x14ac:dyDescent="0.25"/>
  <cols>
    <col min="1" max="1" width="4.42578125" customWidth="1"/>
    <col min="2" max="2" width="14.42578125" customWidth="1"/>
    <col min="3" max="3" width="21.28515625" customWidth="1"/>
    <col min="4" max="4" width="9.140625" customWidth="1"/>
    <col min="7" max="7" width="10.140625" bestFit="1" customWidth="1"/>
    <col min="8" max="8" width="6.85546875" customWidth="1"/>
    <col min="9" max="9" width="17.5703125" customWidth="1"/>
  </cols>
  <sheetData>
    <row r="1" spans="1:9" ht="15.75" x14ac:dyDescent="0.25">
      <c r="A1" s="68" t="s">
        <v>0</v>
      </c>
      <c r="B1" s="68"/>
      <c r="C1" s="68"/>
      <c r="D1" s="68"/>
      <c r="E1" s="68" t="s">
        <v>1</v>
      </c>
      <c r="F1" s="68"/>
      <c r="G1" s="68"/>
      <c r="H1" s="68"/>
      <c r="I1" s="68"/>
    </row>
    <row r="2" spans="1:9" ht="15.75" x14ac:dyDescent="0.25">
      <c r="A2" s="68" t="s">
        <v>2</v>
      </c>
      <c r="B2" s="68"/>
      <c r="C2" s="68"/>
      <c r="D2" s="68"/>
      <c r="E2" s="43" t="s">
        <v>3</v>
      </c>
      <c r="F2" s="43"/>
      <c r="G2" s="43"/>
      <c r="H2" s="43"/>
      <c r="I2" s="43"/>
    </row>
    <row r="3" spans="1:9" ht="15.75" x14ac:dyDescent="0.25">
      <c r="A3" s="68" t="s">
        <v>65</v>
      </c>
      <c r="B3" s="68"/>
      <c r="C3" s="68"/>
      <c r="D3" s="68"/>
      <c r="E3" s="1"/>
      <c r="F3" s="2"/>
      <c r="G3" s="2"/>
      <c r="H3" s="2"/>
      <c r="I3" s="2"/>
    </row>
    <row r="4" spans="1:9" ht="15.75" x14ac:dyDescent="0.25">
      <c r="A4" s="43"/>
      <c r="B4" s="43"/>
      <c r="C4" s="43"/>
      <c r="D4" s="43"/>
      <c r="E4" s="2"/>
      <c r="F4" s="2"/>
      <c r="G4" s="2"/>
      <c r="H4" s="2"/>
      <c r="I4" s="2"/>
    </row>
    <row r="5" spans="1:9" ht="15.75" x14ac:dyDescent="0.25">
      <c r="A5" s="60"/>
      <c r="B5" s="60"/>
      <c r="C5" s="60"/>
      <c r="D5" s="60"/>
      <c r="E5" s="2"/>
      <c r="F5" s="2"/>
      <c r="G5" s="2"/>
      <c r="H5" s="2"/>
      <c r="I5" s="2"/>
    </row>
    <row r="6" spans="1:9" ht="19.5" x14ac:dyDescent="0.3">
      <c r="A6" s="70" t="s">
        <v>846</v>
      </c>
      <c r="B6" s="70"/>
      <c r="C6" s="70"/>
      <c r="D6" s="70"/>
      <c r="E6" s="70"/>
      <c r="F6" s="70"/>
      <c r="G6" s="70"/>
      <c r="H6" s="70"/>
      <c r="I6" s="70"/>
    </row>
    <row r="7" spans="1:9" ht="15.75" x14ac:dyDescent="0.25">
      <c r="A7" s="43"/>
      <c r="B7" s="43"/>
      <c r="C7" s="43"/>
      <c r="D7" s="43"/>
      <c r="E7" s="43"/>
      <c r="F7" s="43"/>
      <c r="G7" s="43"/>
      <c r="H7" s="43"/>
      <c r="I7" s="43"/>
    </row>
    <row r="8" spans="1:9" ht="15.75" x14ac:dyDescent="0.25">
      <c r="A8" s="4" t="s">
        <v>60</v>
      </c>
      <c r="B8" s="4"/>
      <c r="C8" s="4" t="s">
        <v>816</v>
      </c>
      <c r="D8" s="4"/>
      <c r="E8" s="4" t="s">
        <v>838</v>
      </c>
      <c r="F8" s="4"/>
      <c r="G8" s="5">
        <v>3</v>
      </c>
      <c r="H8" s="6"/>
      <c r="I8" s="6"/>
    </row>
    <row r="9" spans="1:9" ht="15.75" x14ac:dyDescent="0.25">
      <c r="A9" s="7" t="s">
        <v>61</v>
      </c>
      <c r="B9" s="7"/>
      <c r="C9" s="7" t="s">
        <v>457</v>
      </c>
      <c r="D9" s="7"/>
      <c r="E9" s="7" t="s">
        <v>839</v>
      </c>
      <c r="F9" s="7"/>
      <c r="G9" s="5">
        <v>2</v>
      </c>
      <c r="H9" s="6"/>
      <c r="I9" s="6"/>
    </row>
    <row r="10" spans="1:9" ht="15.75" x14ac:dyDescent="0.25">
      <c r="A10" s="7" t="s">
        <v>62</v>
      </c>
      <c r="B10" s="7"/>
      <c r="C10" s="7" t="s">
        <v>813</v>
      </c>
      <c r="D10" s="7"/>
      <c r="E10" s="8" t="s">
        <v>841</v>
      </c>
      <c r="F10" s="9"/>
      <c r="G10" s="61">
        <v>2019</v>
      </c>
      <c r="H10" s="2"/>
      <c r="I10" s="2"/>
    </row>
    <row r="11" spans="1:9" ht="15.75" x14ac:dyDescent="0.25">
      <c r="A11" s="7"/>
      <c r="B11" s="7"/>
      <c r="C11" s="7"/>
      <c r="D11" s="7"/>
      <c r="E11" s="8"/>
      <c r="F11" s="9"/>
      <c r="G11" s="61"/>
      <c r="H11" s="2"/>
      <c r="I11" s="2"/>
    </row>
    <row r="12" spans="1:9" ht="15.75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ht="47.25" x14ac:dyDescent="0.25">
      <c r="A13" s="10" t="s">
        <v>4</v>
      </c>
      <c r="B13" s="11" t="s">
        <v>5</v>
      </c>
      <c r="C13" s="11" t="s">
        <v>6</v>
      </c>
      <c r="D13" s="11"/>
      <c r="E13" s="12" t="s">
        <v>7</v>
      </c>
      <c r="F13" s="12" t="s">
        <v>8</v>
      </c>
      <c r="G13" s="12" t="s">
        <v>9</v>
      </c>
      <c r="H13" s="12"/>
      <c r="I13" s="13" t="s">
        <v>10</v>
      </c>
    </row>
    <row r="14" spans="1:9" ht="15.75" x14ac:dyDescent="0.25">
      <c r="A14" s="10"/>
      <c r="B14" s="11"/>
      <c r="C14" s="11"/>
      <c r="D14" s="11"/>
      <c r="E14" s="14">
        <v>0.3</v>
      </c>
      <c r="F14" s="14">
        <v>0.7</v>
      </c>
      <c r="G14" s="13" t="s">
        <v>11</v>
      </c>
      <c r="H14" s="13" t="s">
        <v>12</v>
      </c>
      <c r="I14" s="13"/>
    </row>
    <row r="15" spans="1:9" ht="15.75" x14ac:dyDescent="0.25">
      <c r="A15" s="11">
        <v>1</v>
      </c>
      <c r="B15" s="11">
        <v>2</v>
      </c>
      <c r="C15" s="11">
        <v>3</v>
      </c>
      <c r="D15" s="11"/>
      <c r="E15" s="11">
        <v>4</v>
      </c>
      <c r="F15" s="11">
        <v>5</v>
      </c>
      <c r="G15" s="11">
        <v>6</v>
      </c>
      <c r="H15" s="11">
        <v>7</v>
      </c>
      <c r="I15" s="13">
        <v>8</v>
      </c>
    </row>
    <row r="16" spans="1:9" ht="16.5" x14ac:dyDescent="0.25">
      <c r="A16" s="15">
        <v>1</v>
      </c>
      <c r="B16" s="55" t="s">
        <v>413</v>
      </c>
      <c r="C16" s="56" t="s">
        <v>432</v>
      </c>
      <c r="D16" s="53" t="s">
        <v>242</v>
      </c>
      <c r="E16" s="18">
        <v>7</v>
      </c>
      <c r="F16" s="18">
        <v>5</v>
      </c>
      <c r="G16" s="18">
        <f t="shared" ref="G16:G36" si="0">E16*$E$14+F16*$F$14</f>
        <v>5.6</v>
      </c>
      <c r="H16" s="19" t="str">
        <f t="shared" ref="H16:H36" si="1">IF(G16&lt;4,"F",IF(G16&lt;=4.9,"D",IF(G16&lt;=5.4,"D+",IF(G16&lt;=5.9,"C",IF(G16&lt;=6.9,"C+",IF(G16&lt;=7.9,"B",IF(G16&lt;=8.4,"B+","A")))))))</f>
        <v>C</v>
      </c>
      <c r="I16" s="41"/>
    </row>
    <row r="17" spans="1:9" ht="16.5" x14ac:dyDescent="0.25">
      <c r="A17" s="15">
        <v>2</v>
      </c>
      <c r="B17" s="55" t="s">
        <v>414</v>
      </c>
      <c r="C17" s="56" t="s">
        <v>433</v>
      </c>
      <c r="D17" s="56" t="s">
        <v>25</v>
      </c>
      <c r="E17" s="18">
        <v>6</v>
      </c>
      <c r="F17" s="18">
        <v>0</v>
      </c>
      <c r="G17" s="18">
        <f t="shared" si="0"/>
        <v>1.7999999999999998</v>
      </c>
      <c r="H17" s="19" t="str">
        <f t="shared" si="1"/>
        <v>F</v>
      </c>
      <c r="I17" s="41"/>
    </row>
    <row r="18" spans="1:9" ht="16.5" x14ac:dyDescent="0.25">
      <c r="A18" s="15">
        <v>3</v>
      </c>
      <c r="B18" s="55" t="s">
        <v>415</v>
      </c>
      <c r="C18" s="52" t="s">
        <v>434</v>
      </c>
      <c r="D18" s="52" t="s">
        <v>105</v>
      </c>
      <c r="E18" s="18">
        <v>7.5</v>
      </c>
      <c r="F18" s="18">
        <v>4</v>
      </c>
      <c r="G18" s="18">
        <f t="shared" si="0"/>
        <v>5.05</v>
      </c>
      <c r="H18" s="19" t="str">
        <f t="shared" si="1"/>
        <v>D+</v>
      </c>
      <c r="I18" s="41"/>
    </row>
    <row r="19" spans="1:9" ht="16.5" x14ac:dyDescent="0.25">
      <c r="A19" s="15">
        <v>4</v>
      </c>
      <c r="B19" s="55" t="s">
        <v>416</v>
      </c>
      <c r="C19" s="56" t="s">
        <v>394</v>
      </c>
      <c r="D19" s="56" t="s">
        <v>105</v>
      </c>
      <c r="E19" s="18">
        <v>6</v>
      </c>
      <c r="F19" s="18">
        <v>0</v>
      </c>
      <c r="G19" s="18">
        <f t="shared" si="0"/>
        <v>1.7999999999999998</v>
      </c>
      <c r="H19" s="19" t="str">
        <f t="shared" si="1"/>
        <v>F</v>
      </c>
      <c r="I19" s="41"/>
    </row>
    <row r="20" spans="1:9" ht="16.5" x14ac:dyDescent="0.25">
      <c r="A20" s="15">
        <v>5</v>
      </c>
      <c r="B20" s="55" t="s">
        <v>417</v>
      </c>
      <c r="C20" s="56" t="s">
        <v>435</v>
      </c>
      <c r="D20" s="56" t="s">
        <v>59</v>
      </c>
      <c r="E20" s="18">
        <v>6.5</v>
      </c>
      <c r="F20" s="18">
        <v>1.5</v>
      </c>
      <c r="G20" s="18">
        <f t="shared" si="0"/>
        <v>3</v>
      </c>
      <c r="H20" s="19" t="str">
        <f t="shared" si="1"/>
        <v>F</v>
      </c>
      <c r="I20" s="41"/>
    </row>
    <row r="21" spans="1:9" ht="16.5" x14ac:dyDescent="0.25">
      <c r="A21" s="15">
        <v>6</v>
      </c>
      <c r="B21" s="55" t="s">
        <v>418</v>
      </c>
      <c r="C21" s="56" t="s">
        <v>436</v>
      </c>
      <c r="D21" s="56" t="s">
        <v>114</v>
      </c>
      <c r="E21" s="18">
        <v>7.5</v>
      </c>
      <c r="F21" s="18">
        <v>6</v>
      </c>
      <c r="G21" s="18">
        <f t="shared" si="0"/>
        <v>6.4499999999999993</v>
      </c>
      <c r="H21" s="19" t="str">
        <f t="shared" si="1"/>
        <v>C+</v>
      </c>
      <c r="I21" s="41"/>
    </row>
    <row r="22" spans="1:9" ht="16.5" x14ac:dyDescent="0.25">
      <c r="A22" s="15">
        <v>7</v>
      </c>
      <c r="B22" s="55" t="s">
        <v>419</v>
      </c>
      <c r="C22" s="52" t="s">
        <v>437</v>
      </c>
      <c r="D22" s="52" t="s">
        <v>32</v>
      </c>
      <c r="E22" s="18">
        <v>9</v>
      </c>
      <c r="F22" s="18">
        <v>6</v>
      </c>
      <c r="G22" s="18">
        <f t="shared" si="0"/>
        <v>6.8999999999999986</v>
      </c>
      <c r="H22" s="19" t="str">
        <f t="shared" si="1"/>
        <v>C+</v>
      </c>
      <c r="I22" s="41"/>
    </row>
    <row r="23" spans="1:9" ht="16.5" x14ac:dyDescent="0.25">
      <c r="A23" s="15">
        <v>8</v>
      </c>
      <c r="B23" s="55" t="s">
        <v>420</v>
      </c>
      <c r="C23" s="52" t="s">
        <v>438</v>
      </c>
      <c r="D23" s="52" t="s">
        <v>32</v>
      </c>
      <c r="E23" s="18">
        <v>7</v>
      </c>
      <c r="F23" s="18">
        <v>6</v>
      </c>
      <c r="G23" s="18">
        <f t="shared" si="0"/>
        <v>6.2999999999999989</v>
      </c>
      <c r="H23" s="19" t="str">
        <f t="shared" si="1"/>
        <v>C+</v>
      </c>
      <c r="I23" s="41"/>
    </row>
    <row r="24" spans="1:9" ht="16.5" x14ac:dyDescent="0.25">
      <c r="A24" s="15">
        <v>9</v>
      </c>
      <c r="B24" s="55" t="s">
        <v>421</v>
      </c>
      <c r="C24" s="56" t="s">
        <v>440</v>
      </c>
      <c r="D24" s="56" t="s">
        <v>441</v>
      </c>
      <c r="E24" s="18">
        <v>8</v>
      </c>
      <c r="F24" s="18">
        <v>6</v>
      </c>
      <c r="G24" s="18">
        <f t="shared" si="0"/>
        <v>6.6</v>
      </c>
      <c r="H24" s="19" t="str">
        <f t="shared" si="1"/>
        <v>C+</v>
      </c>
      <c r="I24" s="41"/>
    </row>
    <row r="25" spans="1:9" ht="16.5" x14ac:dyDescent="0.25">
      <c r="A25" s="15">
        <v>10</v>
      </c>
      <c r="B25" s="55" t="s">
        <v>422</v>
      </c>
      <c r="C25" s="56" t="s">
        <v>442</v>
      </c>
      <c r="D25" s="53" t="s">
        <v>118</v>
      </c>
      <c r="E25" s="18">
        <v>7.5</v>
      </c>
      <c r="F25" s="18">
        <v>6</v>
      </c>
      <c r="G25" s="18">
        <f t="shared" si="0"/>
        <v>6.4499999999999993</v>
      </c>
      <c r="H25" s="19" t="str">
        <f t="shared" si="1"/>
        <v>C+</v>
      </c>
      <c r="I25" s="41"/>
    </row>
    <row r="26" spans="1:9" ht="16.5" x14ac:dyDescent="0.25">
      <c r="A26" s="15">
        <v>11</v>
      </c>
      <c r="B26" s="55" t="s">
        <v>423</v>
      </c>
      <c r="C26" s="52" t="s">
        <v>443</v>
      </c>
      <c r="D26" s="52" t="s">
        <v>18</v>
      </c>
      <c r="E26" s="18">
        <v>5</v>
      </c>
      <c r="F26" s="18">
        <v>5</v>
      </c>
      <c r="G26" s="18">
        <f t="shared" si="0"/>
        <v>5</v>
      </c>
      <c r="H26" s="19" t="str">
        <f t="shared" si="1"/>
        <v>D+</v>
      </c>
      <c r="I26" s="41"/>
    </row>
    <row r="27" spans="1:9" ht="16.5" x14ac:dyDescent="0.25">
      <c r="A27" s="15">
        <v>12</v>
      </c>
      <c r="B27" s="55" t="s">
        <v>424</v>
      </c>
      <c r="C27" s="53" t="s">
        <v>371</v>
      </c>
      <c r="D27" s="56" t="s">
        <v>444</v>
      </c>
      <c r="E27" s="18">
        <v>9</v>
      </c>
      <c r="F27" s="18">
        <v>6</v>
      </c>
      <c r="G27" s="18">
        <f t="shared" si="0"/>
        <v>6.8999999999999986</v>
      </c>
      <c r="H27" s="19" t="str">
        <f t="shared" si="1"/>
        <v>C+</v>
      </c>
      <c r="I27" s="41"/>
    </row>
    <row r="28" spans="1:9" ht="16.5" x14ac:dyDescent="0.25">
      <c r="A28" s="15">
        <v>13</v>
      </c>
      <c r="B28" s="55" t="s">
        <v>425</v>
      </c>
      <c r="C28" s="52" t="s">
        <v>445</v>
      </c>
      <c r="D28" s="52" t="s">
        <v>446</v>
      </c>
      <c r="E28" s="18">
        <v>7</v>
      </c>
      <c r="F28" s="18">
        <v>0</v>
      </c>
      <c r="G28" s="18">
        <f t="shared" si="0"/>
        <v>2.1</v>
      </c>
      <c r="H28" s="19" t="str">
        <f t="shared" si="1"/>
        <v>F</v>
      </c>
      <c r="I28" s="41"/>
    </row>
    <row r="29" spans="1:9" ht="16.5" x14ac:dyDescent="0.25">
      <c r="A29" s="15">
        <v>14</v>
      </c>
      <c r="B29" s="55" t="s">
        <v>426</v>
      </c>
      <c r="C29" s="56" t="s">
        <v>447</v>
      </c>
      <c r="D29" s="53" t="s">
        <v>448</v>
      </c>
      <c r="E29" s="18">
        <v>6</v>
      </c>
      <c r="F29" s="18">
        <v>5</v>
      </c>
      <c r="G29" s="18">
        <f t="shared" si="0"/>
        <v>5.3</v>
      </c>
      <c r="H29" s="19" t="str">
        <f t="shared" si="1"/>
        <v>D+</v>
      </c>
      <c r="I29" s="41"/>
    </row>
    <row r="30" spans="1:9" ht="16.5" x14ac:dyDescent="0.25">
      <c r="A30" s="15">
        <v>15</v>
      </c>
      <c r="B30" s="55" t="s">
        <v>427</v>
      </c>
      <c r="C30" s="56" t="s">
        <v>449</v>
      </c>
      <c r="D30" s="53" t="s">
        <v>56</v>
      </c>
      <c r="E30" s="18">
        <v>8.5</v>
      </c>
      <c r="F30" s="18">
        <v>7.5</v>
      </c>
      <c r="G30" s="18">
        <f t="shared" si="0"/>
        <v>7.8</v>
      </c>
      <c r="H30" s="19" t="str">
        <f t="shared" si="1"/>
        <v>B</v>
      </c>
      <c r="I30" s="41"/>
    </row>
    <row r="31" spans="1:9" ht="16.5" x14ac:dyDescent="0.25">
      <c r="A31" s="15">
        <v>16</v>
      </c>
      <c r="B31" s="55" t="s">
        <v>428</v>
      </c>
      <c r="C31" s="52" t="s">
        <v>450</v>
      </c>
      <c r="D31" s="52" t="s">
        <v>451</v>
      </c>
      <c r="E31" s="18">
        <v>7.5</v>
      </c>
      <c r="F31" s="18">
        <v>6</v>
      </c>
      <c r="G31" s="18">
        <f t="shared" si="0"/>
        <v>6.4499999999999993</v>
      </c>
      <c r="H31" s="19" t="str">
        <f t="shared" si="1"/>
        <v>C+</v>
      </c>
      <c r="I31" s="41"/>
    </row>
    <row r="32" spans="1:9" ht="16.5" x14ac:dyDescent="0.25">
      <c r="A32" s="15">
        <v>17</v>
      </c>
      <c r="B32" s="55" t="s">
        <v>429</v>
      </c>
      <c r="C32" s="56" t="s">
        <v>453</v>
      </c>
      <c r="D32" s="56" t="s">
        <v>454</v>
      </c>
      <c r="E32" s="18">
        <v>0</v>
      </c>
      <c r="F32" s="18">
        <v>5</v>
      </c>
      <c r="G32" s="18">
        <f t="shared" si="0"/>
        <v>3.5</v>
      </c>
      <c r="H32" s="19" t="str">
        <f t="shared" si="1"/>
        <v>F</v>
      </c>
      <c r="I32" s="41"/>
    </row>
    <row r="33" spans="1:9" ht="16.5" x14ac:dyDescent="0.25">
      <c r="A33" s="15">
        <v>18</v>
      </c>
      <c r="B33" s="55" t="s">
        <v>430</v>
      </c>
      <c r="C33" s="56" t="s">
        <v>455</v>
      </c>
      <c r="D33" s="53" t="s">
        <v>166</v>
      </c>
      <c r="E33" s="18">
        <v>7.5</v>
      </c>
      <c r="F33" s="18">
        <v>6.5</v>
      </c>
      <c r="G33" s="18">
        <f t="shared" si="0"/>
        <v>6.8</v>
      </c>
      <c r="H33" s="19" t="str">
        <f t="shared" si="1"/>
        <v>C+</v>
      </c>
      <c r="I33" s="41"/>
    </row>
    <row r="34" spans="1:9" ht="16.5" x14ac:dyDescent="0.25">
      <c r="A34" s="15">
        <v>19</v>
      </c>
      <c r="B34" s="55" t="s">
        <v>431</v>
      </c>
      <c r="C34" s="56" t="s">
        <v>456</v>
      </c>
      <c r="D34" s="56" t="s">
        <v>23</v>
      </c>
      <c r="E34" s="18">
        <v>7.5</v>
      </c>
      <c r="F34" s="18">
        <v>5.5</v>
      </c>
      <c r="G34" s="18">
        <f t="shared" si="0"/>
        <v>6.1</v>
      </c>
      <c r="H34" s="19" t="str">
        <f t="shared" si="1"/>
        <v>C+</v>
      </c>
      <c r="I34" s="41"/>
    </row>
    <row r="35" spans="1:9" ht="16.5" x14ac:dyDescent="0.25">
      <c r="A35" s="15">
        <v>20</v>
      </c>
      <c r="B35" s="35">
        <v>810100026</v>
      </c>
      <c r="C35" s="36" t="s">
        <v>824</v>
      </c>
      <c r="D35" s="37" t="s">
        <v>400</v>
      </c>
      <c r="E35" s="18">
        <v>7.5</v>
      </c>
      <c r="F35" s="18">
        <v>7</v>
      </c>
      <c r="G35" s="18">
        <f t="shared" si="0"/>
        <v>7.1499999999999995</v>
      </c>
      <c r="H35" s="19" t="str">
        <f t="shared" si="1"/>
        <v>B</v>
      </c>
      <c r="I35" s="41" t="s">
        <v>823</v>
      </c>
    </row>
    <row r="36" spans="1:9" ht="16.5" x14ac:dyDescent="0.25">
      <c r="A36" s="15">
        <v>21</v>
      </c>
      <c r="B36" s="35">
        <v>350100135</v>
      </c>
      <c r="C36" s="36" t="s">
        <v>156</v>
      </c>
      <c r="D36" s="37" t="s">
        <v>48</v>
      </c>
      <c r="E36" s="18">
        <v>8</v>
      </c>
      <c r="F36" s="18">
        <v>5</v>
      </c>
      <c r="G36" s="18">
        <f t="shared" si="0"/>
        <v>5.9</v>
      </c>
      <c r="H36" s="19" t="str">
        <f t="shared" si="1"/>
        <v>C</v>
      </c>
      <c r="I36" s="41"/>
    </row>
    <row r="37" spans="1:9" ht="15.75" x14ac:dyDescent="0.25">
      <c r="A37" s="2"/>
      <c r="B37" s="21"/>
      <c r="C37" s="2"/>
      <c r="D37" s="2"/>
      <c r="E37" s="2"/>
      <c r="F37" s="2"/>
      <c r="G37" s="2"/>
      <c r="H37" s="2"/>
      <c r="I37" s="2"/>
    </row>
    <row r="38" spans="1:9" ht="15.75" x14ac:dyDescent="0.25">
      <c r="A38" s="22" t="str">
        <f>"Cộng danh sách gồm "</f>
        <v xml:space="preserve">Cộng danh sách gồm </v>
      </c>
      <c r="B38" s="22"/>
      <c r="C38" s="22"/>
      <c r="D38" s="23">
        <f>COUNTA(H16:H36)</f>
        <v>21</v>
      </c>
      <c r="E38" s="24">
        <v>1</v>
      </c>
      <c r="F38" s="25"/>
      <c r="G38" s="2"/>
      <c r="H38" s="2"/>
      <c r="I38" s="2"/>
    </row>
    <row r="39" spans="1:9" ht="15.75" x14ac:dyDescent="0.25">
      <c r="A39" s="26" t="s">
        <v>14</v>
      </c>
      <c r="B39" s="26"/>
      <c r="C39" s="26"/>
      <c r="D39" s="27">
        <v>16</v>
      </c>
      <c r="E39" s="28">
        <f>D39/D38</f>
        <v>0.76190476190476186</v>
      </c>
      <c r="F39" s="29"/>
      <c r="G39" s="2"/>
      <c r="H39" s="2"/>
      <c r="I39" s="2"/>
    </row>
    <row r="40" spans="1:9" ht="15.75" x14ac:dyDescent="0.25">
      <c r="A40" s="26" t="s">
        <v>15</v>
      </c>
      <c r="B40" s="26"/>
      <c r="C40" s="26"/>
      <c r="D40" s="27">
        <v>5</v>
      </c>
      <c r="E40" s="28">
        <f>D40/D38</f>
        <v>0.23809523809523808</v>
      </c>
      <c r="F40" s="29"/>
      <c r="G40" s="2"/>
      <c r="H40" s="2"/>
      <c r="I40" s="2"/>
    </row>
    <row r="41" spans="1:9" ht="15.75" x14ac:dyDescent="0.25">
      <c r="A41" s="4"/>
      <c r="B41" s="4"/>
      <c r="C41" s="30"/>
      <c r="D41" s="4"/>
      <c r="E41" s="6"/>
      <c r="F41" s="2"/>
      <c r="G41" s="2"/>
      <c r="H41" s="2"/>
      <c r="I41" s="2"/>
    </row>
    <row r="42" spans="1:9" ht="15.75" x14ac:dyDescent="0.25">
      <c r="A42" s="2"/>
      <c r="B42" s="2" t="s">
        <v>16</v>
      </c>
      <c r="C42" s="2"/>
      <c r="D42" s="2"/>
      <c r="E42" s="69" t="str">
        <f ca="1">"TP. Hồ Chí Minh, ngày "&amp;  DAY(NOW())&amp;" tháng " &amp;MONTH(NOW())&amp;" năm "&amp;YEAR(NOW())</f>
        <v>TP. Hồ Chí Minh, ngày 12 tháng 6 năm 2019</v>
      </c>
      <c r="F42" s="69"/>
      <c r="G42" s="69"/>
      <c r="H42" s="69"/>
      <c r="I42" s="69"/>
    </row>
    <row r="43" spans="1:9" ht="15.75" x14ac:dyDescent="0.25">
      <c r="A43" s="68" t="s">
        <v>848</v>
      </c>
      <c r="B43" s="68"/>
      <c r="C43" s="68"/>
      <c r="D43" s="2"/>
      <c r="E43" s="68" t="s">
        <v>847</v>
      </c>
      <c r="F43" s="68"/>
      <c r="G43" s="68"/>
      <c r="H43" s="68"/>
      <c r="I43" s="68"/>
    </row>
    <row r="44" spans="1:9" ht="15.75" x14ac:dyDescent="0.25">
      <c r="A44" s="59"/>
      <c r="B44" s="59"/>
      <c r="C44" s="59"/>
      <c r="D44" s="2"/>
      <c r="E44" s="5"/>
      <c r="F44" s="5"/>
      <c r="G44" s="5"/>
      <c r="H44" s="5"/>
      <c r="I44" s="5"/>
    </row>
    <row r="45" spans="1:9" ht="15.75" x14ac:dyDescent="0.25">
      <c r="A45" s="59"/>
      <c r="B45" s="59"/>
      <c r="C45" s="59"/>
      <c r="D45" s="2"/>
      <c r="E45" s="5"/>
      <c r="F45" s="5"/>
      <c r="G45" s="5"/>
      <c r="H45" s="5"/>
      <c r="I45" s="5"/>
    </row>
    <row r="46" spans="1:9" ht="15.75" x14ac:dyDescent="0.25">
      <c r="A46" s="59"/>
      <c r="B46" s="59"/>
      <c r="C46" s="59"/>
      <c r="D46" s="2"/>
      <c r="E46" s="5"/>
      <c r="F46" s="5"/>
      <c r="G46" s="5"/>
      <c r="H46" s="5"/>
      <c r="I46" s="5"/>
    </row>
    <row r="47" spans="1:9" ht="15.75" x14ac:dyDescent="0.25">
      <c r="A47" s="59"/>
      <c r="B47" s="68" t="s">
        <v>849</v>
      </c>
      <c r="C47" s="68"/>
      <c r="E47" s="68" t="s">
        <v>837</v>
      </c>
      <c r="F47" s="68"/>
      <c r="G47" s="68"/>
      <c r="H47" s="68"/>
      <c r="I47" s="68"/>
    </row>
    <row r="48" spans="1:9" ht="15.75" x14ac:dyDescent="0.25">
      <c r="A48" s="59"/>
      <c r="B48" s="59"/>
      <c r="C48" s="59"/>
      <c r="E48" s="5"/>
      <c r="F48" s="5"/>
      <c r="G48" s="5"/>
      <c r="H48" s="5"/>
      <c r="I48" s="5"/>
    </row>
    <row r="49" spans="1:9" ht="15.75" x14ac:dyDescent="0.25">
      <c r="A49" s="68"/>
      <c r="B49" s="68"/>
      <c r="C49" s="68"/>
      <c r="E49" s="68"/>
      <c r="F49" s="68"/>
      <c r="G49" s="68"/>
      <c r="H49" s="68"/>
      <c r="I49" s="68"/>
    </row>
    <row r="50" spans="1:9" ht="15.75" x14ac:dyDescent="0.25">
      <c r="A50" s="31"/>
      <c r="B50" s="32"/>
      <c r="C50" s="32"/>
    </row>
    <row r="51" spans="1:9" ht="15.75" x14ac:dyDescent="0.25">
      <c r="F51" s="33"/>
      <c r="G51" s="33"/>
      <c r="H51" s="33"/>
    </row>
  </sheetData>
  <protectedRanges>
    <protectedRange sqref="C8:C11 G8:G9" name="Range2"/>
    <protectedRange sqref="E14:F14" name="Range6"/>
    <protectedRange sqref="F16:F36" name="Range3_1_1"/>
    <protectedRange sqref="E16:E36" name="Range3_2"/>
    <protectedRange sqref="A3" name="Range1_1"/>
    <protectedRange sqref="B16:D36" name="Range3_1_1_1"/>
    <protectedRange sqref="I16:I36" name="Range4_1"/>
    <protectedRange sqref="D44:D46" name="Range5_1_1_1"/>
    <protectedRange sqref="E44:E46 G49:I49" name="Range5_2_1_1"/>
    <protectedRange sqref="A49" name="Range5_1_2_1_1"/>
  </protectedRanges>
  <mergeCells count="12">
    <mergeCell ref="A43:C43"/>
    <mergeCell ref="E43:I43"/>
    <mergeCell ref="A49:C49"/>
    <mergeCell ref="E49:I49"/>
    <mergeCell ref="A1:D1"/>
    <mergeCell ref="E1:I1"/>
    <mergeCell ref="A2:D2"/>
    <mergeCell ref="A3:D3"/>
    <mergeCell ref="E42:I42"/>
    <mergeCell ref="A6:I6"/>
    <mergeCell ref="E47:I47"/>
    <mergeCell ref="B47:C47"/>
  </mergeCells>
  <conditionalFormatting sqref="H16:H36">
    <cfRule type="cellIs" dxfId="5" priority="3" stopIfTrue="1" operator="equal">
      <formula>"F"</formula>
    </cfRule>
  </conditionalFormatting>
  <conditionalFormatting sqref="G16:G36">
    <cfRule type="expression" dxfId="4" priority="2" stopIfTrue="1">
      <formula>MAX(#REF!)&lt;4</formula>
    </cfRule>
  </conditionalFormatting>
  <pageMargins left="0.25" right="0" top="0.17" bottom="0.17" header="0.3" footer="0.17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7"/>
  <sheetViews>
    <sheetView topLeftCell="A19" workbookViewId="0">
      <selection activeCell="M33" sqref="M33"/>
    </sheetView>
  </sheetViews>
  <sheetFormatPr defaultRowHeight="15" x14ac:dyDescent="0.25"/>
  <cols>
    <col min="1" max="1" width="4.42578125" customWidth="1"/>
    <col min="2" max="2" width="14.42578125" customWidth="1"/>
    <col min="3" max="3" width="21.28515625" customWidth="1"/>
    <col min="4" max="4" width="9.140625" customWidth="1"/>
    <col min="7" max="7" width="10.140625" bestFit="1" customWidth="1"/>
    <col min="8" max="8" width="6.85546875" customWidth="1"/>
    <col min="9" max="9" width="17.5703125" customWidth="1"/>
  </cols>
  <sheetData>
    <row r="1" spans="1:9" ht="15.75" x14ac:dyDescent="0.25">
      <c r="A1" s="68" t="s">
        <v>0</v>
      </c>
      <c r="B1" s="68"/>
      <c r="C1" s="68"/>
      <c r="D1" s="68"/>
      <c r="E1" s="68" t="s">
        <v>1</v>
      </c>
      <c r="F1" s="68"/>
      <c r="G1" s="68"/>
      <c r="H1" s="68"/>
      <c r="I1" s="68"/>
    </row>
    <row r="2" spans="1:9" ht="15.75" x14ac:dyDescent="0.25">
      <c r="A2" s="68" t="s">
        <v>2</v>
      </c>
      <c r="B2" s="68"/>
      <c r="C2" s="68"/>
      <c r="D2" s="68"/>
      <c r="E2" s="43" t="s">
        <v>3</v>
      </c>
      <c r="F2" s="43"/>
      <c r="G2" s="43"/>
      <c r="H2" s="43"/>
      <c r="I2" s="43"/>
    </row>
    <row r="3" spans="1:9" ht="15.75" x14ac:dyDescent="0.25">
      <c r="A3" s="68" t="s">
        <v>65</v>
      </c>
      <c r="B3" s="68"/>
      <c r="C3" s="68"/>
      <c r="D3" s="68"/>
      <c r="E3" s="1"/>
      <c r="F3" s="2"/>
      <c r="G3" s="2"/>
      <c r="H3" s="2"/>
      <c r="I3" s="2"/>
    </row>
    <row r="4" spans="1:9" ht="15.75" x14ac:dyDescent="0.25">
      <c r="A4" s="43"/>
      <c r="B4" s="43"/>
      <c r="C4" s="43"/>
      <c r="D4" s="43"/>
      <c r="E4" s="2"/>
      <c r="F4" s="2"/>
      <c r="G4" s="2"/>
      <c r="H4" s="2"/>
      <c r="I4" s="2"/>
    </row>
    <row r="5" spans="1:9" ht="19.5" x14ac:dyDescent="0.3">
      <c r="A5" s="70" t="s">
        <v>846</v>
      </c>
      <c r="B5" s="70"/>
      <c r="C5" s="70"/>
      <c r="D5" s="70"/>
      <c r="E5" s="70"/>
      <c r="F5" s="70"/>
      <c r="G5" s="70"/>
      <c r="H5" s="70"/>
      <c r="I5" s="70"/>
    </row>
    <row r="6" spans="1:9" ht="15.75" x14ac:dyDescent="0.25">
      <c r="A6" s="43"/>
      <c r="B6" s="43"/>
      <c r="C6" s="43"/>
      <c r="D6" s="43"/>
      <c r="E6" s="43"/>
      <c r="F6" s="43"/>
      <c r="G6" s="43"/>
      <c r="H6" s="43"/>
      <c r="I6" s="43"/>
    </row>
    <row r="7" spans="1:9" ht="15.75" x14ac:dyDescent="0.25">
      <c r="A7" s="4" t="s">
        <v>60</v>
      </c>
      <c r="B7" s="4"/>
      <c r="C7" s="4" t="s">
        <v>816</v>
      </c>
      <c r="D7" s="4"/>
      <c r="E7" s="4" t="s">
        <v>838</v>
      </c>
      <c r="F7" s="4"/>
      <c r="G7" s="5">
        <v>3</v>
      </c>
      <c r="H7" s="6"/>
      <c r="I7" s="6"/>
    </row>
    <row r="8" spans="1:9" ht="15.75" x14ac:dyDescent="0.25">
      <c r="A8" s="7" t="s">
        <v>61</v>
      </c>
      <c r="B8" s="7"/>
      <c r="C8" s="7" t="s">
        <v>192</v>
      </c>
      <c r="D8" s="7"/>
      <c r="E8" s="7" t="s">
        <v>839</v>
      </c>
      <c r="F8" s="7"/>
      <c r="G8" s="5">
        <v>2</v>
      </c>
      <c r="H8" s="6"/>
      <c r="I8" s="6"/>
    </row>
    <row r="9" spans="1:9" ht="15.75" x14ac:dyDescent="0.25">
      <c r="A9" s="7" t="s">
        <v>62</v>
      </c>
      <c r="B9" s="7"/>
      <c r="C9" s="7" t="s">
        <v>813</v>
      </c>
      <c r="D9" s="7"/>
      <c r="E9" s="8" t="s">
        <v>842</v>
      </c>
      <c r="F9" s="58"/>
      <c r="G9" s="61">
        <v>2019</v>
      </c>
      <c r="H9" s="2"/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0" t="s">
        <v>4</v>
      </c>
      <c r="B11" s="11" t="s">
        <v>5</v>
      </c>
      <c r="C11" s="11" t="s">
        <v>6</v>
      </c>
      <c r="D11" s="11"/>
      <c r="E11" s="12" t="s">
        <v>7</v>
      </c>
      <c r="F11" s="12" t="s">
        <v>8</v>
      </c>
      <c r="G11" s="12" t="s">
        <v>9</v>
      </c>
      <c r="H11" s="12"/>
      <c r="I11" s="13" t="s">
        <v>10</v>
      </c>
    </row>
    <row r="12" spans="1:9" ht="15.75" x14ac:dyDescent="0.25">
      <c r="A12" s="10"/>
      <c r="B12" s="11"/>
      <c r="C12" s="11"/>
      <c r="D12" s="11"/>
      <c r="E12" s="14">
        <v>0.3</v>
      </c>
      <c r="F12" s="14">
        <v>0.7</v>
      </c>
      <c r="G12" s="13" t="s">
        <v>11</v>
      </c>
      <c r="H12" s="13" t="s">
        <v>12</v>
      </c>
      <c r="I12" s="13"/>
    </row>
    <row r="13" spans="1:9" ht="15.75" x14ac:dyDescent="0.25">
      <c r="A13" s="11">
        <v>1</v>
      </c>
      <c r="B13" s="11">
        <v>2</v>
      </c>
      <c r="C13" s="11">
        <v>3</v>
      </c>
      <c r="D13" s="11"/>
      <c r="E13" s="11">
        <v>4</v>
      </c>
      <c r="F13" s="11">
        <v>5</v>
      </c>
      <c r="G13" s="11">
        <v>6</v>
      </c>
      <c r="H13" s="11">
        <v>7</v>
      </c>
      <c r="I13" s="13">
        <v>8</v>
      </c>
    </row>
    <row r="14" spans="1:9" ht="16.5" x14ac:dyDescent="0.25">
      <c r="A14" s="15">
        <v>1</v>
      </c>
      <c r="B14" s="46" t="s">
        <v>172</v>
      </c>
      <c r="C14" s="47" t="s">
        <v>173</v>
      </c>
      <c r="D14" s="48" t="s">
        <v>24</v>
      </c>
      <c r="E14" s="18">
        <v>8</v>
      </c>
      <c r="F14" s="18">
        <v>3</v>
      </c>
      <c r="G14" s="18">
        <f t="shared" ref="G14:G23" si="0">E14*$E$12+F14*$F$12</f>
        <v>4.5</v>
      </c>
      <c r="H14" s="19" t="str">
        <f t="shared" ref="H14:H23" si="1">IF(G14&lt;4,"F",IF(G14&lt;=4.9,"D",IF(G14&lt;=5.4,"D+",IF(G14&lt;=5.9,"C",IF(G14&lt;=6.9,"C+",IF(G14&lt;=7.9,"B",IF(G14&lt;=8.4,"B+","A")))))))</f>
        <v>D</v>
      </c>
      <c r="I14" s="41"/>
    </row>
    <row r="15" spans="1:9" ht="16.5" x14ac:dyDescent="0.25">
      <c r="A15" s="15">
        <v>2</v>
      </c>
      <c r="B15" s="46" t="s">
        <v>174</v>
      </c>
      <c r="C15" s="47" t="s">
        <v>175</v>
      </c>
      <c r="D15" s="48" t="s">
        <v>33</v>
      </c>
      <c r="E15" s="18">
        <v>7</v>
      </c>
      <c r="F15" s="18">
        <v>5</v>
      </c>
      <c r="G15" s="18">
        <f t="shared" si="0"/>
        <v>5.6</v>
      </c>
      <c r="H15" s="19" t="str">
        <f t="shared" si="1"/>
        <v>C</v>
      </c>
      <c r="I15" s="41"/>
    </row>
    <row r="16" spans="1:9" ht="16.5" x14ac:dyDescent="0.25">
      <c r="A16" s="15">
        <v>3</v>
      </c>
      <c r="B16" s="46" t="s">
        <v>176</v>
      </c>
      <c r="C16" s="47" t="s">
        <v>177</v>
      </c>
      <c r="D16" s="49" t="s">
        <v>59</v>
      </c>
      <c r="E16" s="18">
        <v>7</v>
      </c>
      <c r="F16" s="18">
        <v>4.5</v>
      </c>
      <c r="G16" s="18">
        <f t="shared" si="0"/>
        <v>5.25</v>
      </c>
      <c r="H16" s="19" t="str">
        <f t="shared" si="1"/>
        <v>D+</v>
      </c>
      <c r="I16" s="41"/>
    </row>
    <row r="17" spans="1:9" ht="16.5" x14ac:dyDescent="0.25">
      <c r="A17" s="15">
        <v>4</v>
      </c>
      <c r="B17" s="46" t="s">
        <v>178</v>
      </c>
      <c r="C17" s="47" t="s">
        <v>179</v>
      </c>
      <c r="D17" s="49" t="s">
        <v>123</v>
      </c>
      <c r="E17" s="18">
        <v>7.5</v>
      </c>
      <c r="F17" s="18">
        <v>4</v>
      </c>
      <c r="G17" s="18">
        <f t="shared" si="0"/>
        <v>5.05</v>
      </c>
      <c r="H17" s="19" t="str">
        <f t="shared" si="1"/>
        <v>D+</v>
      </c>
      <c r="I17" s="41"/>
    </row>
    <row r="18" spans="1:9" ht="16.5" x14ac:dyDescent="0.25">
      <c r="A18" s="15">
        <v>5</v>
      </c>
      <c r="B18" s="46" t="s">
        <v>180</v>
      </c>
      <c r="C18" s="47" t="s">
        <v>181</v>
      </c>
      <c r="D18" s="48" t="s">
        <v>44</v>
      </c>
      <c r="E18" s="18">
        <v>9</v>
      </c>
      <c r="F18" s="18">
        <v>3.5</v>
      </c>
      <c r="G18" s="18">
        <f t="shared" si="0"/>
        <v>5.1499999999999995</v>
      </c>
      <c r="H18" s="19" t="str">
        <f t="shared" si="1"/>
        <v>D+</v>
      </c>
      <c r="I18" s="41"/>
    </row>
    <row r="19" spans="1:9" ht="16.5" x14ac:dyDescent="0.25">
      <c r="A19" s="15">
        <v>6</v>
      </c>
      <c r="B19" s="46" t="s">
        <v>182</v>
      </c>
      <c r="C19" s="50" t="s">
        <v>183</v>
      </c>
      <c r="D19" s="51" t="s">
        <v>184</v>
      </c>
      <c r="E19" s="18">
        <v>7</v>
      </c>
      <c r="F19" s="18">
        <v>5</v>
      </c>
      <c r="G19" s="18">
        <f t="shared" si="0"/>
        <v>5.6</v>
      </c>
      <c r="H19" s="19" t="str">
        <f t="shared" si="1"/>
        <v>C</v>
      </c>
      <c r="I19" s="41"/>
    </row>
    <row r="20" spans="1:9" ht="16.5" x14ac:dyDescent="0.25">
      <c r="A20" s="15">
        <v>7</v>
      </c>
      <c r="B20" s="46" t="s">
        <v>185</v>
      </c>
      <c r="C20" s="47" t="s">
        <v>186</v>
      </c>
      <c r="D20" s="49" t="s">
        <v>187</v>
      </c>
      <c r="E20" s="18">
        <v>7</v>
      </c>
      <c r="F20" s="18">
        <v>5</v>
      </c>
      <c r="G20" s="18">
        <f t="shared" si="0"/>
        <v>5.6</v>
      </c>
      <c r="H20" s="19" t="str">
        <f t="shared" si="1"/>
        <v>C</v>
      </c>
      <c r="I20" s="41"/>
    </row>
    <row r="21" spans="1:9" ht="16.5" x14ac:dyDescent="0.25">
      <c r="A21" s="15">
        <v>8</v>
      </c>
      <c r="B21" s="46" t="s">
        <v>188</v>
      </c>
      <c r="C21" s="47" t="s">
        <v>189</v>
      </c>
      <c r="D21" s="48" t="s">
        <v>190</v>
      </c>
      <c r="E21" s="18">
        <v>7.5</v>
      </c>
      <c r="F21" s="18">
        <v>3.5</v>
      </c>
      <c r="G21" s="18">
        <f t="shared" si="0"/>
        <v>4.6999999999999993</v>
      </c>
      <c r="H21" s="19" t="str">
        <f t="shared" si="1"/>
        <v>D</v>
      </c>
      <c r="I21" s="41"/>
    </row>
    <row r="22" spans="1:9" ht="16.5" x14ac:dyDescent="0.25">
      <c r="A22" s="15">
        <v>9</v>
      </c>
      <c r="B22" s="46" t="s">
        <v>830</v>
      </c>
      <c r="C22" s="47" t="s">
        <v>831</v>
      </c>
      <c r="D22" s="48" t="s">
        <v>22</v>
      </c>
      <c r="E22" s="18">
        <v>5</v>
      </c>
      <c r="F22" s="18">
        <v>3</v>
      </c>
      <c r="G22" s="18">
        <f t="shared" si="0"/>
        <v>3.5999999999999996</v>
      </c>
      <c r="H22" s="19" t="str">
        <f t="shared" si="1"/>
        <v>F</v>
      </c>
      <c r="I22" s="41" t="s">
        <v>832</v>
      </c>
    </row>
    <row r="23" spans="1:9" ht="16.5" x14ac:dyDescent="0.25">
      <c r="A23" s="15">
        <v>10</v>
      </c>
      <c r="B23" s="46" t="s">
        <v>833</v>
      </c>
      <c r="C23" s="47" t="s">
        <v>392</v>
      </c>
      <c r="D23" s="49" t="s">
        <v>282</v>
      </c>
      <c r="E23" s="18">
        <v>5</v>
      </c>
      <c r="F23" s="18">
        <v>5</v>
      </c>
      <c r="G23" s="18">
        <f t="shared" si="0"/>
        <v>5</v>
      </c>
      <c r="H23" s="19" t="str">
        <f t="shared" si="1"/>
        <v>D+</v>
      </c>
      <c r="I23" s="41" t="s">
        <v>834</v>
      </c>
    </row>
    <row r="24" spans="1:9" ht="15.75" x14ac:dyDescent="0.25">
      <c r="A24" s="22" t="str">
        <f>"Cộng danh sách gồm "</f>
        <v xml:space="preserve">Cộng danh sách gồm </v>
      </c>
      <c r="B24" s="22"/>
      <c r="C24" s="22"/>
      <c r="D24" s="23">
        <v>10</v>
      </c>
      <c r="E24" s="24">
        <v>1</v>
      </c>
      <c r="F24" s="25"/>
      <c r="G24" s="2"/>
      <c r="H24" s="2"/>
      <c r="I24" s="2"/>
    </row>
    <row r="25" spans="1:9" ht="15.75" x14ac:dyDescent="0.25">
      <c r="A25" s="26" t="s">
        <v>14</v>
      </c>
      <c r="B25" s="26"/>
      <c r="C25" s="26"/>
      <c r="D25" s="27">
        <v>7</v>
      </c>
      <c r="E25" s="28">
        <f>D25/D24</f>
        <v>0.7</v>
      </c>
      <c r="F25" s="29"/>
      <c r="G25" s="2"/>
      <c r="H25" s="2"/>
      <c r="I25" s="2"/>
    </row>
    <row r="26" spans="1:9" ht="15.75" x14ac:dyDescent="0.25">
      <c r="A26" s="26" t="s">
        <v>15</v>
      </c>
      <c r="B26" s="26"/>
      <c r="C26" s="26"/>
      <c r="D26" s="27">
        <v>3</v>
      </c>
      <c r="E26" s="28">
        <f>D26/D24</f>
        <v>0.3</v>
      </c>
      <c r="F26" s="29"/>
      <c r="G26" s="2"/>
      <c r="H26" s="2"/>
      <c r="I26" s="2"/>
    </row>
    <row r="27" spans="1:9" ht="15.75" x14ac:dyDescent="0.25">
      <c r="A27" s="4"/>
      <c r="B27" s="4"/>
      <c r="C27" s="30"/>
      <c r="D27" s="4"/>
      <c r="E27" s="6"/>
      <c r="F27" s="2"/>
      <c r="G27" s="2"/>
      <c r="H27" s="2"/>
      <c r="I27" s="2"/>
    </row>
    <row r="28" spans="1:9" ht="15.75" x14ac:dyDescent="0.25">
      <c r="A28" s="2"/>
      <c r="B28" s="2" t="s">
        <v>16</v>
      </c>
      <c r="C28" s="2"/>
      <c r="D28" s="2"/>
      <c r="E28" s="69" t="str">
        <f ca="1">"TP. Hồ Chí Minh, ngày "&amp;  DAY(NOW())&amp;" tháng " &amp;MONTH(NOW())&amp;" năm "&amp;YEAR(NOW())</f>
        <v>TP. Hồ Chí Minh, ngày 12 tháng 6 năm 2019</v>
      </c>
      <c r="F28" s="69"/>
      <c r="G28" s="69"/>
      <c r="H28" s="69"/>
      <c r="I28" s="69"/>
    </row>
    <row r="29" spans="1:9" ht="15.75" x14ac:dyDescent="0.25">
      <c r="A29" s="68" t="s">
        <v>835</v>
      </c>
      <c r="B29" s="68"/>
      <c r="C29" s="68"/>
      <c r="D29" s="2"/>
      <c r="E29" s="68" t="s">
        <v>847</v>
      </c>
      <c r="F29" s="68"/>
      <c r="G29" s="68"/>
      <c r="H29" s="68"/>
      <c r="I29" s="68"/>
    </row>
    <row r="30" spans="1:9" ht="15.75" x14ac:dyDescent="0.25">
      <c r="A30" s="59"/>
      <c r="B30" s="59"/>
      <c r="C30" s="59"/>
      <c r="D30" s="2"/>
      <c r="E30" s="5"/>
      <c r="F30" s="5"/>
      <c r="G30" s="5"/>
      <c r="H30" s="5"/>
      <c r="I30" s="5"/>
    </row>
    <row r="31" spans="1:9" ht="15.75" x14ac:dyDescent="0.25">
      <c r="A31" s="59"/>
      <c r="B31" s="59"/>
      <c r="C31" s="59"/>
      <c r="D31" s="2"/>
      <c r="E31" s="5"/>
      <c r="F31" s="5"/>
      <c r="G31" s="5"/>
      <c r="H31" s="5"/>
      <c r="I31" s="5"/>
    </row>
    <row r="32" spans="1:9" ht="15.75" x14ac:dyDescent="0.25">
      <c r="A32" s="59"/>
      <c r="B32" s="59"/>
      <c r="C32" s="59"/>
      <c r="D32" s="2"/>
      <c r="E32" s="5"/>
      <c r="F32" s="5"/>
      <c r="G32" s="5"/>
      <c r="H32" s="5"/>
      <c r="I32" s="5"/>
    </row>
    <row r="33" spans="1:9" ht="15.75" x14ac:dyDescent="0.25">
      <c r="A33" s="59"/>
      <c r="B33" s="59"/>
      <c r="C33" s="59"/>
      <c r="E33" s="5"/>
      <c r="F33" s="5"/>
      <c r="G33" s="5"/>
      <c r="H33" s="5"/>
      <c r="I33" s="5"/>
    </row>
    <row r="34" spans="1:9" ht="15.75" x14ac:dyDescent="0.25">
      <c r="A34" s="59"/>
      <c r="B34" s="59"/>
      <c r="C34" s="59"/>
      <c r="E34" s="5"/>
      <c r="F34" s="5"/>
      <c r="G34" s="5"/>
      <c r="H34" s="5"/>
      <c r="I34" s="5"/>
    </row>
    <row r="35" spans="1:9" ht="15.75" x14ac:dyDescent="0.25">
      <c r="A35" s="68" t="s">
        <v>836</v>
      </c>
      <c r="B35" s="68"/>
      <c r="C35" s="68"/>
      <c r="E35" s="68" t="s">
        <v>837</v>
      </c>
      <c r="F35" s="68"/>
      <c r="G35" s="68"/>
      <c r="H35" s="68"/>
      <c r="I35" s="68"/>
    </row>
    <row r="36" spans="1:9" ht="15.75" x14ac:dyDescent="0.25">
      <c r="A36" s="31"/>
      <c r="B36" s="32"/>
      <c r="C36" s="32"/>
    </row>
    <row r="37" spans="1:9" ht="15.75" x14ac:dyDescent="0.25">
      <c r="F37" s="33"/>
      <c r="G37" s="33"/>
      <c r="H37" s="33"/>
    </row>
  </sheetData>
  <protectedRanges>
    <protectedRange sqref="C7:C9 G7:G8" name="Range2"/>
    <protectedRange sqref="E12:F12" name="Range6"/>
    <protectedRange sqref="F14:F23" name="Range3_1_1"/>
    <protectedRange sqref="E14:E23" name="Range3_2"/>
    <protectedRange sqref="A3" name="Range1_1"/>
    <protectedRange sqref="B14:D23" name="Range3_1_1_1"/>
    <protectedRange sqref="I14:I23" name="Range4_1"/>
    <protectedRange sqref="D30:D32" name="Range5_1_1_1"/>
    <protectedRange sqref="E30:E32 G35:I35" name="Range5_2_1_1"/>
    <protectedRange sqref="A35" name="Range5_1_2_1_1"/>
  </protectedRanges>
  <mergeCells count="10">
    <mergeCell ref="A29:C29"/>
    <mergeCell ref="E29:I29"/>
    <mergeCell ref="A35:C35"/>
    <mergeCell ref="E35:I35"/>
    <mergeCell ref="A1:D1"/>
    <mergeCell ref="E1:I1"/>
    <mergeCell ref="A2:D2"/>
    <mergeCell ref="A3:D3"/>
    <mergeCell ref="E28:I28"/>
    <mergeCell ref="A5:I5"/>
  </mergeCells>
  <conditionalFormatting sqref="H14:H21">
    <cfRule type="cellIs" dxfId="3" priority="5" stopIfTrue="1" operator="equal">
      <formula>"F"</formula>
    </cfRule>
  </conditionalFormatting>
  <conditionalFormatting sqref="G14:G21">
    <cfRule type="expression" dxfId="2" priority="4" stopIfTrue="1">
      <formula>MAX(#REF!)&lt;4</formula>
    </cfRule>
  </conditionalFormatting>
  <conditionalFormatting sqref="H22:H23">
    <cfRule type="cellIs" dxfId="1" priority="2" stopIfTrue="1" operator="equal">
      <formula>"F"</formula>
    </cfRule>
  </conditionalFormatting>
  <conditionalFormatting sqref="G22:G23">
    <cfRule type="expression" dxfId="0" priority="1" stopIfTrue="1">
      <formula>MAX(#REF!)&lt;4</formula>
    </cfRule>
  </conditionalFormatting>
  <pageMargins left="0.25" right="0" top="0.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9"/>
  <sheetViews>
    <sheetView topLeftCell="A58" workbookViewId="0">
      <selection activeCell="F73" sqref="F73"/>
    </sheetView>
  </sheetViews>
  <sheetFormatPr defaultRowHeight="15" x14ac:dyDescent="0.25"/>
  <cols>
    <col min="1" max="1" width="4.42578125" customWidth="1"/>
    <col min="2" max="2" width="14.42578125" customWidth="1"/>
    <col min="3" max="3" width="21.28515625" customWidth="1"/>
    <col min="4" max="4" width="9.140625" customWidth="1"/>
    <col min="7" max="7" width="10.140625" bestFit="1" customWidth="1"/>
    <col min="8" max="8" width="6.85546875" customWidth="1"/>
    <col min="9" max="9" width="17.5703125" customWidth="1"/>
  </cols>
  <sheetData>
    <row r="1" spans="1:9" ht="15.75" x14ac:dyDescent="0.25">
      <c r="A1" s="68" t="s">
        <v>0</v>
      </c>
      <c r="B1" s="68"/>
      <c r="C1" s="68"/>
      <c r="D1" s="68"/>
      <c r="E1" s="68" t="s">
        <v>1</v>
      </c>
      <c r="F1" s="68"/>
      <c r="G1" s="68"/>
      <c r="H1" s="68"/>
      <c r="I1" s="68"/>
    </row>
    <row r="2" spans="1:9" ht="15.75" x14ac:dyDescent="0.25">
      <c r="A2" s="68" t="s">
        <v>2</v>
      </c>
      <c r="B2" s="68"/>
      <c r="C2" s="68"/>
      <c r="D2" s="68"/>
      <c r="E2" s="43" t="s">
        <v>3</v>
      </c>
      <c r="F2" s="43"/>
      <c r="G2" s="43"/>
      <c r="H2" s="43"/>
      <c r="I2" s="43"/>
    </row>
    <row r="3" spans="1:9" ht="15.75" x14ac:dyDescent="0.25">
      <c r="A3" s="68" t="s">
        <v>65</v>
      </c>
      <c r="B3" s="68"/>
      <c r="C3" s="68"/>
      <c r="D3" s="68"/>
      <c r="E3" s="1"/>
      <c r="F3" s="2"/>
      <c r="G3" s="2"/>
      <c r="H3" s="2"/>
      <c r="I3" s="2"/>
    </row>
    <row r="4" spans="1:9" ht="15.75" x14ac:dyDescent="0.25">
      <c r="A4" s="43"/>
      <c r="B4" s="43"/>
      <c r="C4" s="43"/>
      <c r="D4" s="43"/>
      <c r="E4" s="2"/>
      <c r="F4" s="2"/>
      <c r="G4" s="2"/>
      <c r="H4" s="2"/>
      <c r="I4" s="2"/>
    </row>
    <row r="5" spans="1:9" ht="19.5" x14ac:dyDescent="0.3">
      <c r="A5" s="70" t="s">
        <v>846</v>
      </c>
      <c r="B5" s="70"/>
      <c r="C5" s="70"/>
      <c r="D5" s="70"/>
      <c r="E5" s="70"/>
      <c r="F5" s="70"/>
      <c r="G5" s="70"/>
      <c r="H5" s="70"/>
      <c r="I5" s="70"/>
    </row>
    <row r="6" spans="1:9" ht="15.75" x14ac:dyDescent="0.25">
      <c r="A6" s="43"/>
      <c r="B6" s="43"/>
      <c r="C6" s="43"/>
      <c r="D6" s="43"/>
      <c r="E6" s="43"/>
      <c r="F6" s="43"/>
      <c r="G6" s="43"/>
      <c r="H6" s="43"/>
      <c r="I6" s="43"/>
    </row>
    <row r="7" spans="1:9" ht="15.75" x14ac:dyDescent="0.25">
      <c r="A7" s="4" t="s">
        <v>60</v>
      </c>
      <c r="B7" s="4"/>
      <c r="C7" s="4" t="s">
        <v>812</v>
      </c>
      <c r="D7" s="4"/>
      <c r="E7" s="4" t="s">
        <v>838</v>
      </c>
      <c r="F7" s="4"/>
      <c r="G7" s="5">
        <v>3</v>
      </c>
      <c r="H7" s="6"/>
      <c r="I7" s="6"/>
    </row>
    <row r="8" spans="1:9" ht="15.75" x14ac:dyDescent="0.25">
      <c r="A8" s="7" t="s">
        <v>61</v>
      </c>
      <c r="B8" s="7"/>
      <c r="C8" s="7" t="s">
        <v>814</v>
      </c>
      <c r="D8" s="7"/>
      <c r="E8" s="7" t="s">
        <v>839</v>
      </c>
      <c r="F8" s="7"/>
      <c r="G8" s="5">
        <v>2</v>
      </c>
      <c r="H8" s="6"/>
      <c r="I8" s="6"/>
    </row>
    <row r="9" spans="1:9" ht="15.75" x14ac:dyDescent="0.25">
      <c r="A9" s="7" t="s">
        <v>62</v>
      </c>
      <c r="B9" s="7"/>
      <c r="C9" s="7" t="s">
        <v>813</v>
      </c>
      <c r="D9" s="7"/>
      <c r="E9" s="7" t="s">
        <v>815</v>
      </c>
      <c r="F9" s="30"/>
      <c r="G9" s="61">
        <v>2019</v>
      </c>
      <c r="H9" s="2"/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0" t="s">
        <v>4</v>
      </c>
      <c r="B11" s="11" t="s">
        <v>5</v>
      </c>
      <c r="C11" s="11" t="s">
        <v>6</v>
      </c>
      <c r="D11" s="11"/>
      <c r="E11" s="12" t="s">
        <v>7</v>
      </c>
      <c r="F11" s="12" t="s">
        <v>8</v>
      </c>
      <c r="G11" s="12" t="s">
        <v>9</v>
      </c>
      <c r="H11" s="12"/>
      <c r="I11" s="13" t="s">
        <v>10</v>
      </c>
    </row>
    <row r="12" spans="1:9" ht="15.75" x14ac:dyDescent="0.25">
      <c r="A12" s="10"/>
      <c r="B12" s="11"/>
      <c r="C12" s="11"/>
      <c r="D12" s="11"/>
      <c r="E12" s="14">
        <v>0.3</v>
      </c>
      <c r="F12" s="14">
        <v>0.7</v>
      </c>
      <c r="G12" s="13" t="s">
        <v>11</v>
      </c>
      <c r="H12" s="13" t="s">
        <v>12</v>
      </c>
      <c r="I12" s="13"/>
    </row>
    <row r="13" spans="1:9" ht="15.75" x14ac:dyDescent="0.25">
      <c r="A13" s="11">
        <v>1</v>
      </c>
      <c r="B13" s="11">
        <v>2</v>
      </c>
      <c r="C13" s="11">
        <v>3</v>
      </c>
      <c r="D13" s="11"/>
      <c r="E13" s="11">
        <v>4</v>
      </c>
      <c r="F13" s="11">
        <v>5</v>
      </c>
      <c r="G13" s="11">
        <v>6</v>
      </c>
      <c r="H13" s="11">
        <v>7</v>
      </c>
      <c r="I13" s="13">
        <v>8</v>
      </c>
    </row>
    <row r="14" spans="1:9" ht="16.5" x14ac:dyDescent="0.25">
      <c r="A14" s="15">
        <v>1</v>
      </c>
      <c r="B14" s="46" t="s">
        <v>593</v>
      </c>
      <c r="C14" s="52" t="s">
        <v>642</v>
      </c>
      <c r="D14" s="52" t="s">
        <v>68</v>
      </c>
      <c r="E14" s="18">
        <v>7</v>
      </c>
      <c r="F14" s="18">
        <v>5</v>
      </c>
      <c r="G14" s="18">
        <f t="shared" ref="G14:G62" si="0">E14*$E$12+F14*$F$12</f>
        <v>5.6</v>
      </c>
      <c r="H14" s="19" t="str">
        <f t="shared" ref="H14:H62" si="1">IF(G14&lt;4,"F",IF(G14&lt;=4.9,"D",IF(G14&lt;=5.4,"D+",IF(G14&lt;=5.9,"C",IF(G14&lt;=6.9,"C+",IF(G14&lt;=7.9,"B",IF(G14&lt;=8.4,"B+","A")))))))</f>
        <v>C</v>
      </c>
      <c r="I14" s="41"/>
    </row>
    <row r="15" spans="1:9" ht="16.5" x14ac:dyDescent="0.25">
      <c r="A15" s="15">
        <v>2</v>
      </c>
      <c r="B15" s="46" t="s">
        <v>594</v>
      </c>
      <c r="C15" s="52" t="s">
        <v>643</v>
      </c>
      <c r="D15" s="52" t="s">
        <v>242</v>
      </c>
      <c r="E15" s="18">
        <v>5</v>
      </c>
      <c r="F15" s="18">
        <v>5</v>
      </c>
      <c r="G15" s="18">
        <f t="shared" si="0"/>
        <v>5</v>
      </c>
      <c r="H15" s="19" t="str">
        <f t="shared" si="1"/>
        <v>D+</v>
      </c>
      <c r="I15" s="41"/>
    </row>
    <row r="16" spans="1:9" ht="16.5" x14ac:dyDescent="0.25">
      <c r="A16" s="15">
        <v>3</v>
      </c>
      <c r="B16" s="46" t="s">
        <v>595</v>
      </c>
      <c r="C16" s="52" t="s">
        <v>644</v>
      </c>
      <c r="D16" s="52" t="s">
        <v>645</v>
      </c>
      <c r="E16" s="18">
        <v>8</v>
      </c>
      <c r="F16" s="18">
        <v>5.5</v>
      </c>
      <c r="G16" s="18">
        <f t="shared" si="0"/>
        <v>6.25</v>
      </c>
      <c r="H16" s="19" t="str">
        <f t="shared" si="1"/>
        <v>C+</v>
      </c>
      <c r="I16" s="41"/>
    </row>
    <row r="17" spans="1:9" ht="16.5" x14ac:dyDescent="0.25">
      <c r="A17" s="15">
        <v>4</v>
      </c>
      <c r="B17" s="46" t="s">
        <v>596</v>
      </c>
      <c r="C17" s="52" t="s">
        <v>646</v>
      </c>
      <c r="D17" s="52" t="s">
        <v>363</v>
      </c>
      <c r="E17" s="18">
        <v>6</v>
      </c>
      <c r="F17" s="18">
        <v>5</v>
      </c>
      <c r="G17" s="18">
        <f t="shared" si="0"/>
        <v>5.3</v>
      </c>
      <c r="H17" s="19" t="str">
        <f t="shared" si="1"/>
        <v>D+</v>
      </c>
      <c r="I17" s="41"/>
    </row>
    <row r="18" spans="1:9" ht="16.5" x14ac:dyDescent="0.25">
      <c r="A18" s="15">
        <v>5</v>
      </c>
      <c r="B18" s="46" t="s">
        <v>597</v>
      </c>
      <c r="C18" s="52" t="s">
        <v>647</v>
      </c>
      <c r="D18" s="52" t="s">
        <v>648</v>
      </c>
      <c r="E18" s="18">
        <v>7</v>
      </c>
      <c r="F18" s="18">
        <v>6</v>
      </c>
      <c r="G18" s="18">
        <f t="shared" si="0"/>
        <v>6.2999999999999989</v>
      </c>
      <c r="H18" s="19" t="str">
        <f t="shared" si="1"/>
        <v>C+</v>
      </c>
      <c r="I18" s="41"/>
    </row>
    <row r="19" spans="1:9" ht="16.5" x14ac:dyDescent="0.25">
      <c r="A19" s="15">
        <v>6</v>
      </c>
      <c r="B19" s="46" t="s">
        <v>598</v>
      </c>
      <c r="C19" s="52" t="s">
        <v>649</v>
      </c>
      <c r="D19" s="52" t="s">
        <v>108</v>
      </c>
      <c r="E19" s="18">
        <v>8.5</v>
      </c>
      <c r="F19" s="18">
        <v>3.5</v>
      </c>
      <c r="G19" s="18">
        <f t="shared" si="0"/>
        <v>5</v>
      </c>
      <c r="H19" s="19" t="str">
        <f t="shared" si="1"/>
        <v>D+</v>
      </c>
      <c r="I19" s="41"/>
    </row>
    <row r="20" spans="1:9" ht="16.5" x14ac:dyDescent="0.25">
      <c r="A20" s="15">
        <v>7</v>
      </c>
      <c r="B20" s="46" t="s">
        <v>599</v>
      </c>
      <c r="C20" s="52" t="s">
        <v>650</v>
      </c>
      <c r="D20" s="52" t="s">
        <v>114</v>
      </c>
      <c r="E20" s="18">
        <v>5</v>
      </c>
      <c r="F20" s="18">
        <v>5</v>
      </c>
      <c r="G20" s="18">
        <f t="shared" si="0"/>
        <v>5</v>
      </c>
      <c r="H20" s="19" t="str">
        <f t="shared" si="1"/>
        <v>D+</v>
      </c>
      <c r="I20" s="41"/>
    </row>
    <row r="21" spans="1:9" ht="16.5" x14ac:dyDescent="0.25">
      <c r="A21" s="15">
        <v>8</v>
      </c>
      <c r="B21" s="46" t="s">
        <v>600</v>
      </c>
      <c r="C21" s="52" t="s">
        <v>651</v>
      </c>
      <c r="D21" s="52" t="s">
        <v>38</v>
      </c>
      <c r="E21" s="18">
        <v>6</v>
      </c>
      <c r="F21" s="18">
        <v>5</v>
      </c>
      <c r="G21" s="18">
        <f t="shared" si="0"/>
        <v>5.3</v>
      </c>
      <c r="H21" s="19" t="str">
        <f t="shared" si="1"/>
        <v>D+</v>
      </c>
      <c r="I21" s="41"/>
    </row>
    <row r="22" spans="1:9" ht="16.5" x14ac:dyDescent="0.25">
      <c r="A22" s="15">
        <v>9</v>
      </c>
      <c r="B22" s="46" t="s">
        <v>601</v>
      </c>
      <c r="C22" s="52" t="s">
        <v>652</v>
      </c>
      <c r="D22" s="52" t="s">
        <v>38</v>
      </c>
      <c r="E22" s="18">
        <v>6</v>
      </c>
      <c r="F22" s="18">
        <v>3.5</v>
      </c>
      <c r="G22" s="18">
        <f t="shared" si="0"/>
        <v>4.25</v>
      </c>
      <c r="H22" s="19" t="str">
        <f t="shared" si="1"/>
        <v>D</v>
      </c>
      <c r="I22" s="41"/>
    </row>
    <row r="23" spans="1:9" ht="16.5" x14ac:dyDescent="0.25">
      <c r="A23" s="15">
        <v>10</v>
      </c>
      <c r="B23" s="46" t="s">
        <v>602</v>
      </c>
      <c r="C23" s="52" t="s">
        <v>653</v>
      </c>
      <c r="D23" s="52" t="s">
        <v>252</v>
      </c>
      <c r="E23" s="18">
        <v>8.5</v>
      </c>
      <c r="F23" s="18">
        <v>6.5</v>
      </c>
      <c r="G23" s="18">
        <f t="shared" si="0"/>
        <v>7.1</v>
      </c>
      <c r="H23" s="19" t="str">
        <f t="shared" si="1"/>
        <v>B</v>
      </c>
      <c r="I23" s="41"/>
    </row>
    <row r="24" spans="1:9" ht="16.5" x14ac:dyDescent="0.25">
      <c r="A24" s="15">
        <v>11</v>
      </c>
      <c r="B24" s="46" t="s">
        <v>603</v>
      </c>
      <c r="C24" s="52" t="s">
        <v>654</v>
      </c>
      <c r="D24" s="52" t="s">
        <v>569</v>
      </c>
      <c r="E24" s="18">
        <v>3</v>
      </c>
      <c r="F24" s="18">
        <v>3.5</v>
      </c>
      <c r="G24" s="18">
        <f t="shared" si="0"/>
        <v>3.3499999999999996</v>
      </c>
      <c r="H24" s="19" t="str">
        <f t="shared" si="1"/>
        <v>F</v>
      </c>
      <c r="I24" s="41"/>
    </row>
    <row r="25" spans="1:9" ht="16.5" x14ac:dyDescent="0.25">
      <c r="A25" s="15">
        <v>12</v>
      </c>
      <c r="B25" s="46" t="s">
        <v>604</v>
      </c>
      <c r="C25" s="52" t="s">
        <v>655</v>
      </c>
      <c r="D25" s="52" t="s">
        <v>118</v>
      </c>
      <c r="E25" s="18">
        <v>7</v>
      </c>
      <c r="F25" s="18">
        <v>4.5</v>
      </c>
      <c r="G25" s="18">
        <f t="shared" si="0"/>
        <v>5.25</v>
      </c>
      <c r="H25" s="19" t="str">
        <f t="shared" si="1"/>
        <v>D+</v>
      </c>
      <c r="I25" s="41"/>
    </row>
    <row r="26" spans="1:9" ht="16.5" x14ac:dyDescent="0.25">
      <c r="A26" s="15">
        <v>13</v>
      </c>
      <c r="B26" s="46" t="s">
        <v>605</v>
      </c>
      <c r="C26" s="52" t="s">
        <v>656</v>
      </c>
      <c r="D26" s="52" t="s">
        <v>657</v>
      </c>
      <c r="E26" s="18">
        <v>6.5</v>
      </c>
      <c r="F26" s="18">
        <v>6</v>
      </c>
      <c r="G26" s="18">
        <f t="shared" si="0"/>
        <v>6.1499999999999995</v>
      </c>
      <c r="H26" s="19" t="str">
        <f t="shared" si="1"/>
        <v>C+</v>
      </c>
      <c r="I26" s="41"/>
    </row>
    <row r="27" spans="1:9" ht="16.5" x14ac:dyDescent="0.25">
      <c r="A27" s="15">
        <v>14</v>
      </c>
      <c r="B27" s="46" t="s">
        <v>606</v>
      </c>
      <c r="C27" s="52" t="s">
        <v>655</v>
      </c>
      <c r="D27" s="52" t="s">
        <v>123</v>
      </c>
      <c r="E27" s="18">
        <v>6</v>
      </c>
      <c r="F27" s="18">
        <v>5</v>
      </c>
      <c r="G27" s="18">
        <f t="shared" si="0"/>
        <v>5.3</v>
      </c>
      <c r="H27" s="19" t="str">
        <f t="shared" si="1"/>
        <v>D+</v>
      </c>
      <c r="I27" s="41"/>
    </row>
    <row r="28" spans="1:9" ht="16.5" x14ac:dyDescent="0.25">
      <c r="A28" s="15">
        <v>15</v>
      </c>
      <c r="B28" s="46" t="s">
        <v>607</v>
      </c>
      <c r="C28" s="52" t="s">
        <v>658</v>
      </c>
      <c r="D28" s="52" t="s">
        <v>659</v>
      </c>
      <c r="E28" s="18">
        <v>7</v>
      </c>
      <c r="F28" s="18">
        <v>7.5</v>
      </c>
      <c r="G28" s="18">
        <f t="shared" si="0"/>
        <v>7.35</v>
      </c>
      <c r="H28" s="19" t="str">
        <f t="shared" si="1"/>
        <v>B</v>
      </c>
      <c r="I28" s="41"/>
    </row>
    <row r="29" spans="1:9" ht="16.5" x14ac:dyDescent="0.25">
      <c r="A29" s="15">
        <v>16</v>
      </c>
      <c r="B29" s="46" t="s">
        <v>608</v>
      </c>
      <c r="C29" s="52" t="s">
        <v>660</v>
      </c>
      <c r="D29" s="52" t="s">
        <v>127</v>
      </c>
      <c r="E29" s="18">
        <v>2</v>
      </c>
      <c r="F29" s="18">
        <v>1.5</v>
      </c>
      <c r="G29" s="18">
        <f t="shared" si="0"/>
        <v>1.65</v>
      </c>
      <c r="H29" s="19" t="str">
        <f t="shared" si="1"/>
        <v>F</v>
      </c>
      <c r="I29" s="41"/>
    </row>
    <row r="30" spans="1:9" ht="16.5" x14ac:dyDescent="0.25">
      <c r="A30" s="15">
        <v>17</v>
      </c>
      <c r="B30" s="46" t="s">
        <v>609</v>
      </c>
      <c r="C30" s="52" t="s">
        <v>661</v>
      </c>
      <c r="D30" s="52" t="s">
        <v>46</v>
      </c>
      <c r="E30" s="18">
        <v>8.5</v>
      </c>
      <c r="F30" s="18">
        <v>6</v>
      </c>
      <c r="G30" s="18">
        <f t="shared" si="0"/>
        <v>6.7499999999999991</v>
      </c>
      <c r="H30" s="19" t="str">
        <f t="shared" si="1"/>
        <v>C+</v>
      </c>
      <c r="I30" s="41"/>
    </row>
    <row r="31" spans="1:9" ht="16.5" x14ac:dyDescent="0.25">
      <c r="A31" s="15">
        <v>18</v>
      </c>
      <c r="B31" s="46" t="s">
        <v>610</v>
      </c>
      <c r="C31" s="52" t="s">
        <v>259</v>
      </c>
      <c r="D31" s="52" t="s">
        <v>50</v>
      </c>
      <c r="E31" s="18">
        <v>7</v>
      </c>
      <c r="F31" s="18">
        <v>5</v>
      </c>
      <c r="G31" s="18">
        <f t="shared" si="0"/>
        <v>5.6</v>
      </c>
      <c r="H31" s="19" t="str">
        <f t="shared" si="1"/>
        <v>C</v>
      </c>
      <c r="I31" s="41"/>
    </row>
    <row r="32" spans="1:9" ht="16.5" x14ac:dyDescent="0.25">
      <c r="A32" s="15">
        <v>19</v>
      </c>
      <c r="B32" s="46" t="s">
        <v>611</v>
      </c>
      <c r="C32" s="52" t="s">
        <v>662</v>
      </c>
      <c r="D32" s="52" t="s">
        <v>50</v>
      </c>
      <c r="E32" s="18">
        <v>7.5</v>
      </c>
      <c r="F32" s="18">
        <v>6.5</v>
      </c>
      <c r="G32" s="18">
        <f t="shared" si="0"/>
        <v>6.8</v>
      </c>
      <c r="H32" s="19" t="str">
        <f t="shared" si="1"/>
        <v>C+</v>
      </c>
      <c r="I32" s="41"/>
    </row>
    <row r="33" spans="1:9" ht="16.5" x14ac:dyDescent="0.25">
      <c r="A33" s="15">
        <v>20</v>
      </c>
      <c r="B33" s="46" t="s">
        <v>612</v>
      </c>
      <c r="C33" s="52" t="s">
        <v>356</v>
      </c>
      <c r="D33" s="52" t="s">
        <v>50</v>
      </c>
      <c r="E33" s="18">
        <v>8</v>
      </c>
      <c r="F33" s="18">
        <v>5.5</v>
      </c>
      <c r="G33" s="18">
        <f t="shared" si="0"/>
        <v>6.25</v>
      </c>
      <c r="H33" s="19" t="str">
        <f t="shared" si="1"/>
        <v>C+</v>
      </c>
      <c r="I33" s="41"/>
    </row>
    <row r="34" spans="1:9" ht="16.5" x14ac:dyDescent="0.25">
      <c r="A34" s="15">
        <v>21</v>
      </c>
      <c r="B34" s="46" t="s">
        <v>613</v>
      </c>
      <c r="C34" s="52" t="s">
        <v>663</v>
      </c>
      <c r="D34" s="52" t="s">
        <v>50</v>
      </c>
      <c r="E34" s="18">
        <v>8.5</v>
      </c>
      <c r="F34" s="18">
        <v>5.5</v>
      </c>
      <c r="G34" s="18">
        <f t="shared" si="0"/>
        <v>6.3999999999999995</v>
      </c>
      <c r="H34" s="19" t="str">
        <f t="shared" si="1"/>
        <v>C+</v>
      </c>
      <c r="I34" s="41"/>
    </row>
    <row r="35" spans="1:9" ht="16.5" x14ac:dyDescent="0.25">
      <c r="A35" s="15">
        <v>22</v>
      </c>
      <c r="B35" s="46" t="s">
        <v>614</v>
      </c>
      <c r="C35" s="52" t="s">
        <v>664</v>
      </c>
      <c r="D35" s="52" t="s">
        <v>260</v>
      </c>
      <c r="E35" s="18">
        <v>6</v>
      </c>
      <c r="F35" s="18">
        <v>3.5</v>
      </c>
      <c r="G35" s="18">
        <f t="shared" si="0"/>
        <v>4.25</v>
      </c>
      <c r="H35" s="19" t="str">
        <f t="shared" si="1"/>
        <v>D</v>
      </c>
      <c r="I35" s="41"/>
    </row>
    <row r="36" spans="1:9" ht="16.5" x14ac:dyDescent="0.25">
      <c r="A36" s="15">
        <v>23</v>
      </c>
      <c r="B36" s="46" t="s">
        <v>615</v>
      </c>
      <c r="C36" s="52" t="s">
        <v>665</v>
      </c>
      <c r="D36" s="52" t="s">
        <v>44</v>
      </c>
      <c r="E36" s="18">
        <v>8</v>
      </c>
      <c r="F36" s="18">
        <v>4</v>
      </c>
      <c r="G36" s="18">
        <f t="shared" si="0"/>
        <v>5.1999999999999993</v>
      </c>
      <c r="H36" s="19" t="str">
        <f t="shared" si="1"/>
        <v>D+</v>
      </c>
      <c r="I36" s="41"/>
    </row>
    <row r="37" spans="1:9" ht="16.5" x14ac:dyDescent="0.25">
      <c r="A37" s="15">
        <v>24</v>
      </c>
      <c r="B37" s="46" t="s">
        <v>616</v>
      </c>
      <c r="C37" s="52" t="s">
        <v>666</v>
      </c>
      <c r="D37" s="52" t="s">
        <v>35</v>
      </c>
      <c r="E37" s="18">
        <v>5</v>
      </c>
      <c r="F37" s="18">
        <v>0</v>
      </c>
      <c r="G37" s="18">
        <f t="shared" si="0"/>
        <v>1.5</v>
      </c>
      <c r="H37" s="19" t="str">
        <f t="shared" si="1"/>
        <v>F</v>
      </c>
      <c r="I37" s="41"/>
    </row>
    <row r="38" spans="1:9" ht="16.5" x14ac:dyDescent="0.25">
      <c r="A38" s="15">
        <v>25</v>
      </c>
      <c r="B38" s="46" t="s">
        <v>617</v>
      </c>
      <c r="C38" s="52" t="s">
        <v>667</v>
      </c>
      <c r="D38" s="52" t="s">
        <v>35</v>
      </c>
      <c r="E38" s="18">
        <v>7</v>
      </c>
      <c r="F38" s="18">
        <v>5</v>
      </c>
      <c r="G38" s="18">
        <f t="shared" si="0"/>
        <v>5.6</v>
      </c>
      <c r="H38" s="19" t="str">
        <f t="shared" si="1"/>
        <v>C</v>
      </c>
      <c r="I38" s="41"/>
    </row>
    <row r="39" spans="1:9" ht="16.5" x14ac:dyDescent="0.25">
      <c r="A39" s="15">
        <v>26</v>
      </c>
      <c r="B39" s="46" t="s">
        <v>618</v>
      </c>
      <c r="C39" s="52" t="s">
        <v>668</v>
      </c>
      <c r="D39" s="52" t="s">
        <v>35</v>
      </c>
      <c r="E39" s="18">
        <v>7.5</v>
      </c>
      <c r="F39" s="18">
        <v>4.5</v>
      </c>
      <c r="G39" s="18">
        <f t="shared" si="0"/>
        <v>5.4</v>
      </c>
      <c r="H39" s="19" t="str">
        <f t="shared" si="1"/>
        <v>D+</v>
      </c>
      <c r="I39" s="41"/>
    </row>
    <row r="40" spans="1:9" ht="16.5" x14ac:dyDescent="0.25">
      <c r="A40" s="15">
        <v>27</v>
      </c>
      <c r="B40" s="46" t="s">
        <v>619</v>
      </c>
      <c r="C40" s="52" t="s">
        <v>385</v>
      </c>
      <c r="D40" s="52" t="s">
        <v>266</v>
      </c>
      <c r="E40" s="18">
        <v>8</v>
      </c>
      <c r="F40" s="18">
        <v>6.5</v>
      </c>
      <c r="G40" s="18">
        <f t="shared" si="0"/>
        <v>6.9499999999999993</v>
      </c>
      <c r="H40" s="19" t="str">
        <f t="shared" si="1"/>
        <v>B</v>
      </c>
      <c r="I40" s="41"/>
    </row>
    <row r="41" spans="1:9" ht="16.5" x14ac:dyDescent="0.25">
      <c r="A41" s="15">
        <v>28</v>
      </c>
      <c r="B41" s="46" t="s">
        <v>620</v>
      </c>
      <c r="C41" s="52" t="s">
        <v>669</v>
      </c>
      <c r="D41" s="52" t="s">
        <v>266</v>
      </c>
      <c r="E41" s="18">
        <v>5</v>
      </c>
      <c r="F41" s="18">
        <v>7</v>
      </c>
      <c r="G41" s="18">
        <f t="shared" si="0"/>
        <v>6.3999999999999995</v>
      </c>
      <c r="H41" s="19" t="str">
        <f t="shared" si="1"/>
        <v>C+</v>
      </c>
      <c r="I41" s="41"/>
    </row>
    <row r="42" spans="1:9" ht="16.5" x14ac:dyDescent="0.25">
      <c r="A42" s="15">
        <v>29</v>
      </c>
      <c r="B42" s="46" t="s">
        <v>621</v>
      </c>
      <c r="C42" s="52" t="s">
        <v>437</v>
      </c>
      <c r="D42" s="52" t="s">
        <v>444</v>
      </c>
      <c r="E42" s="18">
        <v>7</v>
      </c>
      <c r="F42" s="18">
        <v>4.5</v>
      </c>
      <c r="G42" s="18">
        <f t="shared" si="0"/>
        <v>5.25</v>
      </c>
      <c r="H42" s="19" t="str">
        <f t="shared" si="1"/>
        <v>D+</v>
      </c>
      <c r="I42" s="41"/>
    </row>
    <row r="43" spans="1:9" ht="16.5" x14ac:dyDescent="0.25">
      <c r="A43" s="15">
        <v>30</v>
      </c>
      <c r="B43" s="46" t="s">
        <v>622</v>
      </c>
      <c r="C43" s="52" t="s">
        <v>296</v>
      </c>
      <c r="D43" s="52" t="s">
        <v>444</v>
      </c>
      <c r="E43" s="18">
        <v>7</v>
      </c>
      <c r="F43" s="18">
        <v>2</v>
      </c>
      <c r="G43" s="18">
        <f t="shared" si="0"/>
        <v>3.5</v>
      </c>
      <c r="H43" s="19" t="str">
        <f t="shared" si="1"/>
        <v>F</v>
      </c>
      <c r="I43" s="41"/>
    </row>
    <row r="44" spans="1:9" ht="16.5" x14ac:dyDescent="0.25">
      <c r="A44" s="15">
        <v>31</v>
      </c>
      <c r="B44" s="46" t="s">
        <v>623</v>
      </c>
      <c r="C44" s="52" t="s">
        <v>670</v>
      </c>
      <c r="D44" s="52" t="s">
        <v>39</v>
      </c>
      <c r="E44" s="18">
        <v>6</v>
      </c>
      <c r="F44" s="18">
        <v>5</v>
      </c>
      <c r="G44" s="18">
        <f t="shared" si="0"/>
        <v>5.3</v>
      </c>
      <c r="H44" s="19" t="str">
        <f t="shared" si="1"/>
        <v>D+</v>
      </c>
      <c r="I44" s="41"/>
    </row>
    <row r="45" spans="1:9" ht="16.5" x14ac:dyDescent="0.25">
      <c r="A45" s="15">
        <v>32</v>
      </c>
      <c r="B45" s="46" t="s">
        <v>624</v>
      </c>
      <c r="C45" s="52" t="s">
        <v>671</v>
      </c>
      <c r="D45" s="52" t="s">
        <v>39</v>
      </c>
      <c r="E45" s="18">
        <v>7.5</v>
      </c>
      <c r="F45" s="18">
        <v>4.5</v>
      </c>
      <c r="G45" s="18">
        <f t="shared" si="0"/>
        <v>5.4</v>
      </c>
      <c r="H45" s="19" t="str">
        <f t="shared" si="1"/>
        <v>D+</v>
      </c>
      <c r="I45" s="41"/>
    </row>
    <row r="46" spans="1:9" ht="16.5" x14ac:dyDescent="0.25">
      <c r="A46" s="15">
        <v>33</v>
      </c>
      <c r="B46" s="46" t="s">
        <v>625</v>
      </c>
      <c r="C46" s="52" t="s">
        <v>672</v>
      </c>
      <c r="D46" s="52" t="s">
        <v>39</v>
      </c>
      <c r="E46" s="18">
        <v>6</v>
      </c>
      <c r="F46" s="18">
        <v>7.5</v>
      </c>
      <c r="G46" s="18">
        <f t="shared" si="0"/>
        <v>7.05</v>
      </c>
      <c r="H46" s="19" t="str">
        <f t="shared" si="1"/>
        <v>B</v>
      </c>
      <c r="I46" s="41"/>
    </row>
    <row r="47" spans="1:9" ht="16.5" x14ac:dyDescent="0.25">
      <c r="A47" s="15">
        <v>34</v>
      </c>
      <c r="B47" s="46" t="s">
        <v>626</v>
      </c>
      <c r="C47" s="52" t="s">
        <v>82</v>
      </c>
      <c r="D47" s="52" t="s">
        <v>673</v>
      </c>
      <c r="E47" s="18">
        <v>7</v>
      </c>
      <c r="F47" s="18">
        <v>5</v>
      </c>
      <c r="G47" s="18">
        <f t="shared" si="0"/>
        <v>5.6</v>
      </c>
      <c r="H47" s="19" t="str">
        <f t="shared" si="1"/>
        <v>C</v>
      </c>
      <c r="I47" s="41"/>
    </row>
    <row r="48" spans="1:9" ht="16.5" x14ac:dyDescent="0.25">
      <c r="A48" s="15">
        <v>35</v>
      </c>
      <c r="B48" s="46" t="s">
        <v>627</v>
      </c>
      <c r="C48" s="52" t="s">
        <v>674</v>
      </c>
      <c r="D48" s="52" t="s">
        <v>19</v>
      </c>
      <c r="E48" s="18">
        <v>5</v>
      </c>
      <c r="F48" s="18">
        <v>5</v>
      </c>
      <c r="G48" s="18">
        <f t="shared" si="0"/>
        <v>5</v>
      </c>
      <c r="H48" s="19" t="str">
        <f t="shared" si="1"/>
        <v>D+</v>
      </c>
      <c r="I48" s="41"/>
    </row>
    <row r="49" spans="1:9" ht="16.5" x14ac:dyDescent="0.25">
      <c r="A49" s="15">
        <v>36</v>
      </c>
      <c r="B49" s="46" t="s">
        <v>628</v>
      </c>
      <c r="C49" s="52" t="s">
        <v>142</v>
      </c>
      <c r="D49" s="52" t="s">
        <v>43</v>
      </c>
      <c r="E49" s="18">
        <v>4</v>
      </c>
      <c r="F49" s="18">
        <v>6</v>
      </c>
      <c r="G49" s="18">
        <f t="shared" si="0"/>
        <v>5.3999999999999995</v>
      </c>
      <c r="H49" s="19" t="str">
        <f t="shared" si="1"/>
        <v>D+</v>
      </c>
      <c r="I49" s="41"/>
    </row>
    <row r="50" spans="1:9" ht="16.5" x14ac:dyDescent="0.25">
      <c r="A50" s="15">
        <v>37</v>
      </c>
      <c r="B50" s="46" t="s">
        <v>629</v>
      </c>
      <c r="C50" s="52" t="s">
        <v>675</v>
      </c>
      <c r="D50" s="52" t="s">
        <v>676</v>
      </c>
      <c r="E50" s="18">
        <v>8</v>
      </c>
      <c r="F50" s="18">
        <v>5</v>
      </c>
      <c r="G50" s="18">
        <f t="shared" si="0"/>
        <v>5.9</v>
      </c>
      <c r="H50" s="19" t="str">
        <f t="shared" si="1"/>
        <v>C</v>
      </c>
      <c r="I50" s="41"/>
    </row>
    <row r="51" spans="1:9" ht="16.5" x14ac:dyDescent="0.25">
      <c r="A51" s="15">
        <v>38</v>
      </c>
      <c r="B51" s="46" t="s">
        <v>630</v>
      </c>
      <c r="C51" s="52" t="s">
        <v>677</v>
      </c>
      <c r="D51" s="52" t="s">
        <v>276</v>
      </c>
      <c r="E51" s="18">
        <v>7</v>
      </c>
      <c r="F51" s="18">
        <v>5</v>
      </c>
      <c r="G51" s="18">
        <f t="shared" si="0"/>
        <v>5.6</v>
      </c>
      <c r="H51" s="19" t="str">
        <f t="shared" si="1"/>
        <v>C</v>
      </c>
      <c r="I51" s="41"/>
    </row>
    <row r="52" spans="1:9" ht="16.5" x14ac:dyDescent="0.25">
      <c r="A52" s="15">
        <v>39</v>
      </c>
      <c r="B52" s="46" t="s">
        <v>631</v>
      </c>
      <c r="C52" s="52" t="s">
        <v>678</v>
      </c>
      <c r="D52" s="52" t="s">
        <v>152</v>
      </c>
      <c r="E52" s="18">
        <v>6</v>
      </c>
      <c r="F52" s="18">
        <v>5</v>
      </c>
      <c r="G52" s="18">
        <f t="shared" si="0"/>
        <v>5.3</v>
      </c>
      <c r="H52" s="19" t="str">
        <f t="shared" si="1"/>
        <v>D+</v>
      </c>
      <c r="I52" s="41"/>
    </row>
    <row r="53" spans="1:9" ht="16.5" x14ac:dyDescent="0.25">
      <c r="A53" s="15">
        <v>40</v>
      </c>
      <c r="B53" s="46" t="s">
        <v>632</v>
      </c>
      <c r="C53" s="52" t="s">
        <v>679</v>
      </c>
      <c r="D53" s="52" t="s">
        <v>282</v>
      </c>
      <c r="E53" s="18">
        <v>5</v>
      </c>
      <c r="F53" s="18">
        <v>6</v>
      </c>
      <c r="G53" s="18">
        <f t="shared" si="0"/>
        <v>5.6999999999999993</v>
      </c>
      <c r="H53" s="19" t="str">
        <f t="shared" si="1"/>
        <v>C</v>
      </c>
      <c r="I53" s="41"/>
    </row>
    <row r="54" spans="1:9" ht="16.5" x14ac:dyDescent="0.25">
      <c r="A54" s="15">
        <v>41</v>
      </c>
      <c r="B54" s="46" t="s">
        <v>633</v>
      </c>
      <c r="C54" s="52" t="s">
        <v>680</v>
      </c>
      <c r="D54" s="52" t="s">
        <v>397</v>
      </c>
      <c r="E54" s="18">
        <v>6</v>
      </c>
      <c r="F54" s="18">
        <v>5</v>
      </c>
      <c r="G54" s="18">
        <f t="shared" si="0"/>
        <v>5.3</v>
      </c>
      <c r="H54" s="19" t="str">
        <f t="shared" si="1"/>
        <v>D+</v>
      </c>
      <c r="I54" s="42"/>
    </row>
    <row r="55" spans="1:9" ht="16.5" x14ac:dyDescent="0.25">
      <c r="A55" s="15">
        <v>42</v>
      </c>
      <c r="B55" s="46" t="s">
        <v>634</v>
      </c>
      <c r="C55" s="52" t="s">
        <v>681</v>
      </c>
      <c r="D55" s="52" t="s">
        <v>184</v>
      </c>
      <c r="E55" s="18">
        <v>6</v>
      </c>
      <c r="F55" s="18">
        <v>6</v>
      </c>
      <c r="G55" s="18">
        <f t="shared" si="0"/>
        <v>5.9999999999999991</v>
      </c>
      <c r="H55" s="19" t="str">
        <f t="shared" si="1"/>
        <v>C+</v>
      </c>
      <c r="I55" s="42"/>
    </row>
    <row r="56" spans="1:9" ht="16.5" x14ac:dyDescent="0.25">
      <c r="A56" s="15">
        <v>43</v>
      </c>
      <c r="B56" s="46" t="s">
        <v>635</v>
      </c>
      <c r="C56" s="52" t="s">
        <v>682</v>
      </c>
      <c r="D56" s="52" t="s">
        <v>190</v>
      </c>
      <c r="E56" s="18">
        <v>7</v>
      </c>
      <c r="F56" s="18">
        <v>5.5</v>
      </c>
      <c r="G56" s="18">
        <f t="shared" si="0"/>
        <v>5.9499999999999993</v>
      </c>
      <c r="H56" s="19" t="str">
        <f t="shared" si="1"/>
        <v>C+</v>
      </c>
      <c r="I56" s="42"/>
    </row>
    <row r="57" spans="1:9" ht="16.5" x14ac:dyDescent="0.25">
      <c r="A57" s="15">
        <v>44</v>
      </c>
      <c r="B57" s="46" t="s">
        <v>636</v>
      </c>
      <c r="C57" s="52" t="s">
        <v>683</v>
      </c>
      <c r="D57" s="52" t="s">
        <v>410</v>
      </c>
      <c r="E57" s="18">
        <v>7</v>
      </c>
      <c r="F57" s="18">
        <v>0.5</v>
      </c>
      <c r="G57" s="18">
        <f t="shared" si="0"/>
        <v>2.4500000000000002</v>
      </c>
      <c r="H57" s="19" t="str">
        <f t="shared" si="1"/>
        <v>F</v>
      </c>
      <c r="I57" s="42"/>
    </row>
    <row r="58" spans="1:9" ht="16.5" x14ac:dyDescent="0.25">
      <c r="A58" s="15">
        <v>45</v>
      </c>
      <c r="B58" s="46" t="s">
        <v>637</v>
      </c>
      <c r="C58" s="52" t="s">
        <v>684</v>
      </c>
      <c r="D58" s="52" t="s">
        <v>23</v>
      </c>
      <c r="E58" s="18">
        <v>7</v>
      </c>
      <c r="F58" s="18">
        <v>4.5</v>
      </c>
      <c r="G58" s="18">
        <f t="shared" si="0"/>
        <v>5.25</v>
      </c>
      <c r="H58" s="19" t="str">
        <f t="shared" si="1"/>
        <v>D+</v>
      </c>
      <c r="I58" s="42"/>
    </row>
    <row r="59" spans="1:9" ht="16.5" x14ac:dyDescent="0.25">
      <c r="A59" s="15">
        <v>46</v>
      </c>
      <c r="B59" s="46" t="s">
        <v>638</v>
      </c>
      <c r="C59" s="52" t="s">
        <v>685</v>
      </c>
      <c r="D59" s="52" t="s">
        <v>23</v>
      </c>
      <c r="E59" s="18">
        <v>4</v>
      </c>
      <c r="F59" s="18">
        <v>4</v>
      </c>
      <c r="G59" s="18">
        <f t="shared" si="0"/>
        <v>4</v>
      </c>
      <c r="H59" s="19" t="str">
        <f t="shared" si="1"/>
        <v>D</v>
      </c>
      <c r="I59" s="42"/>
    </row>
    <row r="60" spans="1:9" ht="16.5" x14ac:dyDescent="0.25">
      <c r="A60" s="15">
        <v>47</v>
      </c>
      <c r="B60" s="46" t="s">
        <v>639</v>
      </c>
      <c r="C60" s="52" t="s">
        <v>686</v>
      </c>
      <c r="D60" s="52" t="s">
        <v>53</v>
      </c>
      <c r="E60" s="18">
        <v>6</v>
      </c>
      <c r="F60" s="18">
        <v>5</v>
      </c>
      <c r="G60" s="18">
        <f t="shared" si="0"/>
        <v>5.3</v>
      </c>
      <c r="H60" s="19" t="str">
        <f t="shared" si="1"/>
        <v>D+</v>
      </c>
      <c r="I60" s="42"/>
    </row>
    <row r="61" spans="1:9" ht="16.5" x14ac:dyDescent="0.25">
      <c r="A61" s="15">
        <v>48</v>
      </c>
      <c r="B61" s="46" t="s">
        <v>640</v>
      </c>
      <c r="C61" s="52" t="s">
        <v>394</v>
      </c>
      <c r="D61" s="52" t="s">
        <v>53</v>
      </c>
      <c r="E61" s="18">
        <v>5</v>
      </c>
      <c r="F61" s="18">
        <v>4</v>
      </c>
      <c r="G61" s="18">
        <f t="shared" si="0"/>
        <v>4.3</v>
      </c>
      <c r="H61" s="19" t="str">
        <f t="shared" si="1"/>
        <v>D</v>
      </c>
      <c r="I61" s="42"/>
    </row>
    <row r="62" spans="1:9" ht="16.5" x14ac:dyDescent="0.25">
      <c r="A62" s="15">
        <v>49</v>
      </c>
      <c r="B62" s="46" t="s">
        <v>641</v>
      </c>
      <c r="C62" s="54" t="s">
        <v>687</v>
      </c>
      <c r="D62" s="57" t="s">
        <v>166</v>
      </c>
      <c r="E62" s="18">
        <v>3.5</v>
      </c>
      <c r="F62" s="18">
        <v>5</v>
      </c>
      <c r="G62" s="18">
        <f t="shared" si="0"/>
        <v>4.55</v>
      </c>
      <c r="H62" s="19" t="str">
        <f t="shared" si="1"/>
        <v>D</v>
      </c>
      <c r="I62" s="42"/>
    </row>
    <row r="63" spans="1:9" ht="16.5" x14ac:dyDescent="0.25">
      <c r="A63" s="15"/>
      <c r="B63" s="39"/>
      <c r="C63" s="36"/>
      <c r="D63" s="36"/>
      <c r="E63" s="18"/>
      <c r="F63" s="18"/>
      <c r="G63" s="18"/>
      <c r="H63" s="19"/>
      <c r="I63" s="42"/>
    </row>
    <row r="64" spans="1:9" ht="16.5" x14ac:dyDescent="0.25">
      <c r="A64" s="15"/>
      <c r="B64" s="40"/>
      <c r="C64" s="36"/>
      <c r="D64" s="37"/>
      <c r="E64" s="18"/>
      <c r="F64" s="18"/>
      <c r="G64" s="18"/>
      <c r="H64" s="19"/>
      <c r="I64" s="41"/>
    </row>
    <row r="65" spans="1:9" ht="15.75" x14ac:dyDescent="0.25">
      <c r="A65" s="2"/>
      <c r="B65" s="21"/>
      <c r="C65" s="2"/>
      <c r="D65" s="2"/>
      <c r="E65" s="2"/>
      <c r="F65" s="2"/>
      <c r="G65" s="2"/>
      <c r="H65" s="2"/>
      <c r="I65" s="2"/>
    </row>
    <row r="66" spans="1:9" ht="15.75" x14ac:dyDescent="0.25">
      <c r="A66" s="22" t="str">
        <f>"Cộng danh sách gồm "</f>
        <v xml:space="preserve">Cộng danh sách gồm </v>
      </c>
      <c r="B66" s="22"/>
      <c r="C66" s="22"/>
      <c r="D66" s="23">
        <f>COUNTA(H14:H64)</f>
        <v>49</v>
      </c>
      <c r="E66" s="24">
        <v>1</v>
      </c>
      <c r="F66" s="25"/>
      <c r="G66" s="2"/>
      <c r="H66" s="2"/>
      <c r="I66" s="2"/>
    </row>
    <row r="67" spans="1:9" ht="15.75" x14ac:dyDescent="0.25">
      <c r="A67" s="26" t="s">
        <v>14</v>
      </c>
      <c r="B67" s="26"/>
      <c r="C67" s="26"/>
      <c r="D67" s="27">
        <f>COUNTIF(G14:G64,"&gt;=5")</f>
        <v>39</v>
      </c>
      <c r="E67" s="28">
        <f>D67/D66</f>
        <v>0.79591836734693877</v>
      </c>
      <c r="F67" s="29"/>
      <c r="G67" s="2"/>
      <c r="H67" s="2"/>
      <c r="I67" s="2"/>
    </row>
    <row r="68" spans="1:9" ht="15.75" x14ac:dyDescent="0.25">
      <c r="A68" s="26" t="s">
        <v>15</v>
      </c>
      <c r="B68" s="26"/>
      <c r="C68" s="26"/>
      <c r="D68" s="27">
        <v>10</v>
      </c>
      <c r="E68" s="28">
        <f>D68/D66</f>
        <v>0.20408163265306123</v>
      </c>
      <c r="F68" s="29"/>
      <c r="G68" s="2"/>
      <c r="H68" s="2"/>
      <c r="I68" s="2"/>
    </row>
    <row r="69" spans="1:9" ht="15.75" x14ac:dyDescent="0.25">
      <c r="A69" s="4"/>
      <c r="B69" s="4"/>
      <c r="C69" s="30"/>
      <c r="D69" s="4"/>
      <c r="E69" s="6"/>
      <c r="F69" s="2"/>
      <c r="G69" s="2"/>
      <c r="H69" s="2"/>
      <c r="I69" s="2"/>
    </row>
    <row r="70" spans="1:9" ht="15.75" x14ac:dyDescent="0.25">
      <c r="A70" s="2"/>
      <c r="B70" s="2" t="s">
        <v>16</v>
      </c>
      <c r="C70" s="2"/>
      <c r="D70" s="2"/>
      <c r="E70" s="69" t="str">
        <f ca="1">"TP. Hồ Chí Minh, ngày "&amp;  DAY(NOW())&amp;" tháng " &amp;MONTH(NOW())&amp;" năm "&amp;YEAR(NOW())</f>
        <v>TP. Hồ Chí Minh, ngày 12 tháng 6 năm 2019</v>
      </c>
      <c r="F70" s="69"/>
      <c r="G70" s="69"/>
      <c r="H70" s="69"/>
      <c r="I70" s="69"/>
    </row>
    <row r="71" spans="1:9" ht="15.75" x14ac:dyDescent="0.25">
      <c r="A71" s="68" t="s">
        <v>835</v>
      </c>
      <c r="B71" s="68"/>
      <c r="C71" s="68"/>
      <c r="D71" s="2"/>
      <c r="E71" s="68" t="s">
        <v>847</v>
      </c>
      <c r="F71" s="68"/>
      <c r="G71" s="68"/>
      <c r="H71" s="68"/>
      <c r="I71" s="68"/>
    </row>
    <row r="72" spans="1:9" ht="15.75" x14ac:dyDescent="0.25">
      <c r="A72" s="59"/>
      <c r="B72" s="59"/>
      <c r="C72" s="59"/>
      <c r="D72" s="2"/>
      <c r="E72" s="5"/>
      <c r="F72" s="5"/>
      <c r="G72" s="5"/>
      <c r="H72" s="5"/>
      <c r="I72" s="5"/>
    </row>
    <row r="73" spans="1:9" ht="15.75" x14ac:dyDescent="0.25">
      <c r="A73" s="59"/>
      <c r="B73" s="59"/>
      <c r="C73" s="59"/>
      <c r="D73" s="2"/>
      <c r="E73" s="5"/>
      <c r="F73" s="5"/>
      <c r="G73" s="5"/>
      <c r="H73" s="5"/>
      <c r="I73" s="5"/>
    </row>
    <row r="74" spans="1:9" ht="15.75" x14ac:dyDescent="0.25">
      <c r="A74" s="59"/>
      <c r="B74" s="59"/>
      <c r="C74" s="59"/>
      <c r="D74" s="2"/>
      <c r="E74" s="5"/>
      <c r="F74" s="5"/>
      <c r="G74" s="5"/>
      <c r="H74" s="5"/>
      <c r="I74" s="5"/>
    </row>
    <row r="75" spans="1:9" ht="15.75" x14ac:dyDescent="0.25">
      <c r="A75" s="59"/>
      <c r="B75" s="59"/>
      <c r="C75" s="59"/>
      <c r="E75" s="5"/>
      <c r="F75" s="5"/>
      <c r="G75" s="5"/>
      <c r="H75" s="5"/>
      <c r="I75" s="5"/>
    </row>
    <row r="76" spans="1:9" ht="15.75" x14ac:dyDescent="0.25">
      <c r="A76" s="59"/>
      <c r="B76" s="59"/>
      <c r="C76" s="59"/>
      <c r="E76" s="5"/>
      <c r="F76" s="5"/>
      <c r="G76" s="5"/>
      <c r="H76" s="5"/>
      <c r="I76" s="5"/>
    </row>
    <row r="77" spans="1:9" ht="15.75" x14ac:dyDescent="0.25">
      <c r="A77" s="68" t="s">
        <v>836</v>
      </c>
      <c r="B77" s="68"/>
      <c r="C77" s="68"/>
      <c r="E77" s="68" t="s">
        <v>837</v>
      </c>
      <c r="F77" s="68"/>
      <c r="G77" s="68"/>
      <c r="H77" s="68"/>
      <c r="I77" s="68"/>
    </row>
    <row r="78" spans="1:9" ht="15.75" x14ac:dyDescent="0.25">
      <c r="A78" s="31"/>
      <c r="B78" s="32"/>
      <c r="C78" s="32"/>
    </row>
    <row r="79" spans="1:9" ht="15.75" x14ac:dyDescent="0.25">
      <c r="F79" s="33"/>
      <c r="G79" s="33"/>
      <c r="H79" s="33"/>
    </row>
  </sheetData>
  <protectedRanges>
    <protectedRange sqref="C7:C9 G7:G8" name="Range2"/>
    <protectedRange sqref="E12:F12" name="Range6"/>
    <protectedRange sqref="F14:F64" name="Range3_1_1"/>
    <protectedRange sqref="E14:E64" name="Range3_2"/>
    <protectedRange sqref="A3" name="Range1_1"/>
    <protectedRange sqref="B14:D64" name="Range3_1_1_1"/>
    <protectedRange sqref="I14:I64" name="Range4_1"/>
    <protectedRange sqref="D72:D74" name="Range5_1_1"/>
    <protectedRange sqref="E72:E74 G77:I77" name="Range5_2_1"/>
    <protectedRange sqref="A77" name="Range5_1_2_1"/>
  </protectedRanges>
  <mergeCells count="10">
    <mergeCell ref="A71:C71"/>
    <mergeCell ref="E71:I71"/>
    <mergeCell ref="A77:C77"/>
    <mergeCell ref="E77:I77"/>
    <mergeCell ref="A1:D1"/>
    <mergeCell ref="E1:I1"/>
    <mergeCell ref="A2:D2"/>
    <mergeCell ref="A3:D3"/>
    <mergeCell ref="E70:I70"/>
    <mergeCell ref="A5:I5"/>
  </mergeCells>
  <conditionalFormatting sqref="H14:H64">
    <cfRule type="cellIs" dxfId="23" priority="3" stopIfTrue="1" operator="equal">
      <formula>"F"</formula>
    </cfRule>
  </conditionalFormatting>
  <conditionalFormatting sqref="G14:G64">
    <cfRule type="expression" dxfId="22" priority="2" stopIfTrue="1">
      <formula>MAX(#REF!)&lt;4</formula>
    </cfRule>
  </conditionalFormatting>
  <conditionalFormatting sqref="G14:G64">
    <cfRule type="expression" dxfId="21" priority="1" stopIfTrue="1">
      <formula>MAX(#REF!)&lt;4</formula>
    </cfRule>
  </conditionalFormatting>
  <pageMargins left="0.25" right="0" top="0.5" bottom="0.25" header="0.3" footer="0.2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74"/>
  <sheetViews>
    <sheetView topLeftCell="A55" workbookViewId="0">
      <selection activeCell="E66" sqref="E66:I66"/>
    </sheetView>
  </sheetViews>
  <sheetFormatPr defaultRowHeight="15" x14ac:dyDescent="0.25"/>
  <cols>
    <col min="1" max="1" width="4.42578125" customWidth="1"/>
    <col min="2" max="2" width="14.42578125" customWidth="1"/>
    <col min="3" max="3" width="21.28515625" customWidth="1"/>
    <col min="4" max="4" width="9.140625" customWidth="1"/>
    <col min="7" max="7" width="10.140625" bestFit="1" customWidth="1"/>
    <col min="8" max="8" width="6.85546875" customWidth="1"/>
    <col min="9" max="9" width="17.5703125" customWidth="1"/>
  </cols>
  <sheetData>
    <row r="1" spans="1:9" ht="15.75" x14ac:dyDescent="0.25">
      <c r="A1" s="68" t="s">
        <v>0</v>
      </c>
      <c r="B1" s="68"/>
      <c r="C1" s="68"/>
      <c r="D1" s="68"/>
      <c r="E1" s="68" t="s">
        <v>1</v>
      </c>
      <c r="F1" s="68"/>
      <c r="G1" s="68"/>
      <c r="H1" s="68"/>
      <c r="I1" s="68"/>
    </row>
    <row r="2" spans="1:9" ht="15.75" x14ac:dyDescent="0.25">
      <c r="A2" s="68" t="s">
        <v>2</v>
      </c>
      <c r="B2" s="68"/>
      <c r="C2" s="68"/>
      <c r="D2" s="68"/>
      <c r="E2" s="43" t="s">
        <v>3</v>
      </c>
      <c r="F2" s="43"/>
      <c r="G2" s="43"/>
      <c r="H2" s="43"/>
      <c r="I2" s="43"/>
    </row>
    <row r="3" spans="1:9" ht="15.75" x14ac:dyDescent="0.25">
      <c r="A3" s="68" t="s">
        <v>65</v>
      </c>
      <c r="B3" s="68"/>
      <c r="C3" s="68"/>
      <c r="D3" s="68"/>
      <c r="E3" s="1"/>
      <c r="F3" s="2"/>
      <c r="G3" s="2"/>
      <c r="H3" s="2"/>
      <c r="I3" s="2"/>
    </row>
    <row r="4" spans="1:9" ht="15.75" x14ac:dyDescent="0.25">
      <c r="A4" s="43"/>
      <c r="B4" s="43"/>
      <c r="C4" s="43"/>
      <c r="D4" s="43"/>
      <c r="E4" s="2"/>
      <c r="F4" s="2"/>
      <c r="G4" s="2"/>
      <c r="H4" s="2"/>
      <c r="I4" s="2"/>
    </row>
    <row r="5" spans="1:9" ht="19.5" x14ac:dyDescent="0.3">
      <c r="A5" s="70" t="s">
        <v>846</v>
      </c>
      <c r="B5" s="70"/>
      <c r="C5" s="70"/>
      <c r="D5" s="70"/>
      <c r="E5" s="70"/>
      <c r="F5" s="70"/>
      <c r="G5" s="70"/>
      <c r="H5" s="70"/>
      <c r="I5" s="70"/>
    </row>
    <row r="6" spans="1:9" ht="15.75" x14ac:dyDescent="0.25">
      <c r="A6" s="43"/>
      <c r="B6" s="43"/>
      <c r="C6" s="43"/>
      <c r="D6" s="43"/>
      <c r="E6" s="43"/>
      <c r="F6" s="43"/>
      <c r="G6" s="43"/>
      <c r="H6" s="43"/>
      <c r="I6" s="43"/>
    </row>
    <row r="7" spans="1:9" ht="15.75" x14ac:dyDescent="0.25">
      <c r="A7" s="4" t="s">
        <v>60</v>
      </c>
      <c r="B7" s="4"/>
      <c r="C7" s="4" t="s">
        <v>812</v>
      </c>
      <c r="D7" s="4"/>
      <c r="E7" s="4" t="s">
        <v>838</v>
      </c>
      <c r="F7" s="4"/>
      <c r="G7" s="5">
        <v>3</v>
      </c>
      <c r="H7" s="6"/>
      <c r="I7" s="6"/>
    </row>
    <row r="8" spans="1:9" ht="15.75" x14ac:dyDescent="0.25">
      <c r="A8" s="7" t="s">
        <v>61</v>
      </c>
      <c r="B8" s="7"/>
      <c r="C8" s="7" t="s">
        <v>783</v>
      </c>
      <c r="D8" s="7"/>
      <c r="E8" s="7" t="s">
        <v>839</v>
      </c>
      <c r="F8" s="7"/>
      <c r="G8" s="5">
        <v>2</v>
      </c>
      <c r="H8" s="6"/>
      <c r="I8" s="6"/>
    </row>
    <row r="9" spans="1:9" ht="15.75" x14ac:dyDescent="0.25">
      <c r="A9" s="7" t="s">
        <v>62</v>
      </c>
      <c r="B9" s="7"/>
      <c r="C9" s="7" t="s">
        <v>813</v>
      </c>
      <c r="D9" s="7"/>
      <c r="E9" s="8" t="s">
        <v>840</v>
      </c>
      <c r="F9" s="9"/>
      <c r="G9" s="61">
        <v>2019</v>
      </c>
      <c r="H9" s="2"/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0" t="s">
        <v>4</v>
      </c>
      <c r="B11" s="11" t="s">
        <v>5</v>
      </c>
      <c r="C11" s="11" t="s">
        <v>6</v>
      </c>
      <c r="D11" s="11"/>
      <c r="E11" s="12" t="s">
        <v>7</v>
      </c>
      <c r="F11" s="12" t="s">
        <v>8</v>
      </c>
      <c r="G11" s="12" t="s">
        <v>9</v>
      </c>
      <c r="H11" s="12"/>
      <c r="I11" s="13" t="s">
        <v>10</v>
      </c>
    </row>
    <row r="12" spans="1:9" ht="15.75" x14ac:dyDescent="0.25">
      <c r="A12" s="10"/>
      <c r="B12" s="11"/>
      <c r="C12" s="11"/>
      <c r="D12" s="11"/>
      <c r="E12" s="14">
        <v>0.3</v>
      </c>
      <c r="F12" s="14">
        <v>0.7</v>
      </c>
      <c r="G12" s="13" t="s">
        <v>11</v>
      </c>
      <c r="H12" s="13" t="s">
        <v>12</v>
      </c>
      <c r="I12" s="13"/>
    </row>
    <row r="13" spans="1:9" ht="15.75" x14ac:dyDescent="0.25">
      <c r="A13" s="11">
        <v>1</v>
      </c>
      <c r="B13" s="11">
        <v>2</v>
      </c>
      <c r="C13" s="11">
        <v>3</v>
      </c>
      <c r="D13" s="11"/>
      <c r="E13" s="11">
        <v>4</v>
      </c>
      <c r="F13" s="11">
        <v>5</v>
      </c>
      <c r="G13" s="11">
        <v>6</v>
      </c>
      <c r="H13" s="11">
        <v>7</v>
      </c>
      <c r="I13" s="13">
        <v>8</v>
      </c>
    </row>
    <row r="14" spans="1:9" ht="16.5" x14ac:dyDescent="0.25">
      <c r="A14" s="15">
        <v>1</v>
      </c>
      <c r="B14" s="46" t="s">
        <v>688</v>
      </c>
      <c r="C14" s="53" t="s">
        <v>734</v>
      </c>
      <c r="D14" s="53" t="s">
        <v>240</v>
      </c>
      <c r="E14" s="18">
        <v>5</v>
      </c>
      <c r="F14" s="18">
        <v>4</v>
      </c>
      <c r="G14" s="18">
        <f t="shared" ref="G14:G59" si="0">E14*$E$12+F14*$F$12</f>
        <v>4.3</v>
      </c>
      <c r="H14" s="19" t="str">
        <f t="shared" ref="H14:H59" si="1">IF(G14&lt;4,"F",IF(G14&lt;=4.9,"D",IF(G14&lt;=5.4,"D+",IF(G14&lt;=5.9,"C",IF(G14&lt;=6.9,"C+",IF(G14&lt;=7.9,"B",IF(G14&lt;=8.4,"B+","A")))))))</f>
        <v>D</v>
      </c>
      <c r="I14" s="41"/>
    </row>
    <row r="15" spans="1:9" ht="16.5" x14ac:dyDescent="0.25">
      <c r="A15" s="15">
        <v>2</v>
      </c>
      <c r="B15" s="46" t="s">
        <v>689</v>
      </c>
      <c r="C15" s="53" t="s">
        <v>735</v>
      </c>
      <c r="D15" s="53" t="s">
        <v>26</v>
      </c>
      <c r="E15" s="18">
        <v>5</v>
      </c>
      <c r="F15" s="18">
        <v>5.5</v>
      </c>
      <c r="G15" s="18">
        <f t="shared" si="0"/>
        <v>5.35</v>
      </c>
      <c r="H15" s="19" t="str">
        <f t="shared" si="1"/>
        <v>D+</v>
      </c>
      <c r="I15" s="41"/>
    </row>
    <row r="16" spans="1:9" ht="16.5" x14ac:dyDescent="0.25">
      <c r="A16" s="15">
        <v>3</v>
      </c>
      <c r="B16" s="46" t="s">
        <v>690</v>
      </c>
      <c r="C16" s="53" t="s">
        <v>144</v>
      </c>
      <c r="D16" s="53" t="s">
        <v>45</v>
      </c>
      <c r="E16" s="18">
        <v>5</v>
      </c>
      <c r="F16" s="18">
        <v>5.5</v>
      </c>
      <c r="G16" s="18">
        <f t="shared" si="0"/>
        <v>5.35</v>
      </c>
      <c r="H16" s="19" t="str">
        <f t="shared" si="1"/>
        <v>D+</v>
      </c>
      <c r="I16" s="41"/>
    </row>
    <row r="17" spans="1:9" ht="16.5" x14ac:dyDescent="0.25">
      <c r="A17" s="15">
        <v>4</v>
      </c>
      <c r="B17" s="46" t="s">
        <v>691</v>
      </c>
      <c r="C17" s="53" t="s">
        <v>736</v>
      </c>
      <c r="D17" s="53" t="s">
        <v>25</v>
      </c>
      <c r="E17" s="18">
        <v>5</v>
      </c>
      <c r="F17" s="18">
        <v>5</v>
      </c>
      <c r="G17" s="18">
        <f t="shared" si="0"/>
        <v>5</v>
      </c>
      <c r="H17" s="19" t="str">
        <f t="shared" si="1"/>
        <v>D+</v>
      </c>
      <c r="I17" s="41"/>
    </row>
    <row r="18" spans="1:9" ht="16.5" x14ac:dyDescent="0.25">
      <c r="A18" s="15">
        <v>5</v>
      </c>
      <c r="B18" s="46" t="s">
        <v>692</v>
      </c>
      <c r="C18" s="53" t="s">
        <v>737</v>
      </c>
      <c r="D18" s="53" t="s">
        <v>25</v>
      </c>
      <c r="E18" s="18">
        <v>6</v>
      </c>
      <c r="F18" s="18">
        <v>4.5</v>
      </c>
      <c r="G18" s="18">
        <f t="shared" si="0"/>
        <v>4.9499999999999993</v>
      </c>
      <c r="H18" s="19" t="str">
        <f t="shared" si="1"/>
        <v>D+</v>
      </c>
      <c r="I18" s="41"/>
    </row>
    <row r="19" spans="1:9" ht="16.5" x14ac:dyDescent="0.25">
      <c r="A19" s="15">
        <v>6</v>
      </c>
      <c r="B19" s="46" t="s">
        <v>693</v>
      </c>
      <c r="C19" s="53" t="s">
        <v>738</v>
      </c>
      <c r="D19" s="53" t="s">
        <v>478</v>
      </c>
      <c r="E19" s="18">
        <v>6</v>
      </c>
      <c r="F19" s="18">
        <v>4</v>
      </c>
      <c r="G19" s="18">
        <f t="shared" si="0"/>
        <v>4.5999999999999996</v>
      </c>
      <c r="H19" s="19" t="str">
        <f t="shared" si="1"/>
        <v>D</v>
      </c>
      <c r="I19" s="41"/>
    </row>
    <row r="20" spans="1:9" ht="16.5" x14ac:dyDescent="0.25">
      <c r="A20" s="15">
        <v>7</v>
      </c>
      <c r="B20" s="46" t="s">
        <v>694</v>
      </c>
      <c r="C20" s="53" t="s">
        <v>739</v>
      </c>
      <c r="D20" s="53" t="s">
        <v>363</v>
      </c>
      <c r="E20" s="18">
        <v>3</v>
      </c>
      <c r="F20" s="18">
        <v>6</v>
      </c>
      <c r="G20" s="18">
        <f t="shared" si="0"/>
        <v>5.0999999999999996</v>
      </c>
      <c r="H20" s="19" t="str">
        <f t="shared" si="1"/>
        <v>D+</v>
      </c>
      <c r="I20" s="41"/>
    </row>
    <row r="21" spans="1:9" ht="16.5" x14ac:dyDescent="0.25">
      <c r="A21" s="15">
        <v>8</v>
      </c>
      <c r="B21" s="46" t="s">
        <v>695</v>
      </c>
      <c r="C21" s="53" t="s">
        <v>740</v>
      </c>
      <c r="D21" s="53" t="s">
        <v>363</v>
      </c>
      <c r="E21" s="18">
        <v>4.5</v>
      </c>
      <c r="F21" s="18">
        <v>5.5</v>
      </c>
      <c r="G21" s="18">
        <f t="shared" si="0"/>
        <v>5.1999999999999993</v>
      </c>
      <c r="H21" s="19" t="str">
        <f t="shared" si="1"/>
        <v>D+</v>
      </c>
      <c r="I21" s="41"/>
    </row>
    <row r="22" spans="1:9" ht="16.5" x14ac:dyDescent="0.25">
      <c r="A22" s="15">
        <v>9</v>
      </c>
      <c r="B22" s="46" t="s">
        <v>696</v>
      </c>
      <c r="C22" s="53" t="s">
        <v>741</v>
      </c>
      <c r="D22" s="53" t="s">
        <v>363</v>
      </c>
      <c r="E22" s="18">
        <v>3.5</v>
      </c>
      <c r="F22" s="18">
        <v>6</v>
      </c>
      <c r="G22" s="18">
        <f t="shared" si="0"/>
        <v>5.2499999999999991</v>
      </c>
      <c r="H22" s="19" t="str">
        <f t="shared" si="1"/>
        <v>D+</v>
      </c>
      <c r="I22" s="41"/>
    </row>
    <row r="23" spans="1:9" ht="16.5" x14ac:dyDescent="0.25">
      <c r="A23" s="15">
        <v>10</v>
      </c>
      <c r="B23" s="46" t="s">
        <v>697</v>
      </c>
      <c r="C23" s="53" t="s">
        <v>742</v>
      </c>
      <c r="D23" s="53" t="s">
        <v>55</v>
      </c>
      <c r="E23" s="18">
        <v>5</v>
      </c>
      <c r="F23" s="18">
        <v>6.5</v>
      </c>
      <c r="G23" s="18">
        <f t="shared" si="0"/>
        <v>6.05</v>
      </c>
      <c r="H23" s="19" t="str">
        <f t="shared" si="1"/>
        <v>C+</v>
      </c>
      <c r="I23" s="41"/>
    </row>
    <row r="24" spans="1:9" ht="16.5" x14ac:dyDescent="0.25">
      <c r="A24" s="15">
        <v>11</v>
      </c>
      <c r="B24" s="46" t="s">
        <v>698</v>
      </c>
      <c r="C24" s="53" t="s">
        <v>743</v>
      </c>
      <c r="D24" s="53" t="s">
        <v>57</v>
      </c>
      <c r="E24" s="18">
        <v>9</v>
      </c>
      <c r="F24" s="18">
        <v>7</v>
      </c>
      <c r="G24" s="18">
        <f t="shared" si="0"/>
        <v>7.6</v>
      </c>
      <c r="H24" s="19" t="str">
        <f t="shared" si="1"/>
        <v>B</v>
      </c>
      <c r="I24" s="41"/>
    </row>
    <row r="25" spans="1:9" ht="16.5" x14ac:dyDescent="0.25">
      <c r="A25" s="15">
        <v>12</v>
      </c>
      <c r="B25" s="46" t="s">
        <v>699</v>
      </c>
      <c r="C25" s="53" t="s">
        <v>744</v>
      </c>
      <c r="D25" s="53" t="s">
        <v>105</v>
      </c>
      <c r="E25" s="18">
        <v>3.5</v>
      </c>
      <c r="F25" s="18">
        <v>4.5</v>
      </c>
      <c r="G25" s="18">
        <f t="shared" si="0"/>
        <v>4.2</v>
      </c>
      <c r="H25" s="19" t="str">
        <f t="shared" si="1"/>
        <v>D</v>
      </c>
      <c r="I25" s="41"/>
    </row>
    <row r="26" spans="1:9" ht="16.5" x14ac:dyDescent="0.25">
      <c r="A26" s="15">
        <v>13</v>
      </c>
      <c r="B26" s="46" t="s">
        <v>700</v>
      </c>
      <c r="C26" s="53" t="s">
        <v>745</v>
      </c>
      <c r="D26" s="53" t="s">
        <v>32</v>
      </c>
      <c r="E26" s="18">
        <v>6</v>
      </c>
      <c r="F26" s="18">
        <v>3.5</v>
      </c>
      <c r="G26" s="18">
        <f t="shared" si="0"/>
        <v>4.25</v>
      </c>
      <c r="H26" s="19" t="str">
        <f t="shared" si="1"/>
        <v>D</v>
      </c>
      <c r="I26" s="41"/>
    </row>
    <row r="27" spans="1:9" ht="16.5" x14ac:dyDescent="0.25">
      <c r="A27" s="15">
        <v>14</v>
      </c>
      <c r="B27" s="46" t="s">
        <v>701</v>
      </c>
      <c r="C27" s="53" t="s">
        <v>746</v>
      </c>
      <c r="D27" s="53" t="s">
        <v>747</v>
      </c>
      <c r="E27" s="18">
        <v>5</v>
      </c>
      <c r="F27" s="18">
        <v>5.5</v>
      </c>
      <c r="G27" s="18">
        <f>E27*$E$12+F27*$F$12</f>
        <v>5.35</v>
      </c>
      <c r="H27" s="19" t="str">
        <f t="shared" si="1"/>
        <v>D+</v>
      </c>
      <c r="I27" s="41"/>
    </row>
    <row r="28" spans="1:9" ht="16.5" x14ac:dyDescent="0.25">
      <c r="A28" s="15">
        <v>15</v>
      </c>
      <c r="B28" s="46" t="s">
        <v>702</v>
      </c>
      <c r="C28" s="53" t="s">
        <v>748</v>
      </c>
      <c r="D28" s="53" t="s">
        <v>747</v>
      </c>
      <c r="E28" s="18">
        <v>7</v>
      </c>
      <c r="F28" s="18">
        <v>5</v>
      </c>
      <c r="G28" s="18">
        <f t="shared" si="0"/>
        <v>5.6</v>
      </c>
      <c r="H28" s="19" t="str">
        <f t="shared" si="1"/>
        <v>C</v>
      </c>
      <c r="I28" s="41"/>
    </row>
    <row r="29" spans="1:9" ht="16.5" x14ac:dyDescent="0.25">
      <c r="A29" s="15">
        <v>16</v>
      </c>
      <c r="B29" s="46" t="s">
        <v>703</v>
      </c>
      <c r="C29" s="52" t="s">
        <v>749</v>
      </c>
      <c r="D29" s="52" t="s">
        <v>563</v>
      </c>
      <c r="E29" s="18">
        <v>3.5</v>
      </c>
      <c r="F29" s="18">
        <v>7</v>
      </c>
      <c r="G29" s="18">
        <f t="shared" si="0"/>
        <v>5.9499999999999993</v>
      </c>
      <c r="H29" s="19" t="str">
        <f t="shared" si="1"/>
        <v>C+</v>
      </c>
      <c r="I29" s="41"/>
    </row>
    <row r="30" spans="1:9" ht="16.5" x14ac:dyDescent="0.25">
      <c r="A30" s="15">
        <v>17</v>
      </c>
      <c r="B30" s="46" t="s">
        <v>704</v>
      </c>
      <c r="C30" s="52" t="s">
        <v>750</v>
      </c>
      <c r="D30" s="52" t="s">
        <v>376</v>
      </c>
      <c r="E30" s="18">
        <v>4</v>
      </c>
      <c r="F30" s="18">
        <v>5.5</v>
      </c>
      <c r="G30" s="18">
        <f t="shared" si="0"/>
        <v>5.05</v>
      </c>
      <c r="H30" s="19" t="str">
        <f t="shared" si="1"/>
        <v>D+</v>
      </c>
      <c r="I30" s="41"/>
    </row>
    <row r="31" spans="1:9" ht="16.5" x14ac:dyDescent="0.25">
      <c r="A31" s="15">
        <v>18</v>
      </c>
      <c r="B31" s="46" t="s">
        <v>705</v>
      </c>
      <c r="C31" s="53" t="s">
        <v>751</v>
      </c>
      <c r="D31" s="53" t="s">
        <v>118</v>
      </c>
      <c r="E31" s="18">
        <v>6</v>
      </c>
      <c r="F31" s="18">
        <v>5</v>
      </c>
      <c r="G31" s="18">
        <f t="shared" si="0"/>
        <v>5.3</v>
      </c>
      <c r="H31" s="19" t="str">
        <f t="shared" si="1"/>
        <v>D+</v>
      </c>
      <c r="I31" s="41"/>
    </row>
    <row r="32" spans="1:9" ht="16.5" x14ac:dyDescent="0.25">
      <c r="A32" s="15">
        <v>19</v>
      </c>
      <c r="B32" s="46" t="s">
        <v>706</v>
      </c>
      <c r="C32" s="53" t="s">
        <v>752</v>
      </c>
      <c r="D32" s="53" t="s">
        <v>753</v>
      </c>
      <c r="E32" s="18">
        <v>7</v>
      </c>
      <c r="F32" s="18">
        <v>5.5</v>
      </c>
      <c r="G32" s="18">
        <f t="shared" si="0"/>
        <v>5.9499999999999993</v>
      </c>
      <c r="H32" s="19" t="str">
        <f t="shared" si="1"/>
        <v>C+</v>
      </c>
      <c r="I32" s="41"/>
    </row>
    <row r="33" spans="1:9" ht="16.5" x14ac:dyDescent="0.25">
      <c r="A33" s="15">
        <v>20</v>
      </c>
      <c r="B33" s="46" t="s">
        <v>707</v>
      </c>
      <c r="C33" s="53" t="s">
        <v>754</v>
      </c>
      <c r="D33" s="53" t="s">
        <v>50</v>
      </c>
      <c r="E33" s="18">
        <v>3.5</v>
      </c>
      <c r="F33" s="18">
        <v>5</v>
      </c>
      <c r="G33" s="18">
        <f t="shared" si="0"/>
        <v>4.55</v>
      </c>
      <c r="H33" s="19" t="str">
        <f t="shared" si="1"/>
        <v>D</v>
      </c>
      <c r="I33" s="41"/>
    </row>
    <row r="34" spans="1:9" ht="16.5" x14ac:dyDescent="0.25">
      <c r="A34" s="15">
        <v>21</v>
      </c>
      <c r="B34" s="46" t="s">
        <v>708</v>
      </c>
      <c r="C34" s="53" t="s">
        <v>755</v>
      </c>
      <c r="D34" s="53" t="s">
        <v>50</v>
      </c>
      <c r="E34" s="18">
        <v>3</v>
      </c>
      <c r="F34" s="18">
        <v>5</v>
      </c>
      <c r="G34" s="18">
        <f t="shared" si="0"/>
        <v>4.4000000000000004</v>
      </c>
      <c r="H34" s="19" t="str">
        <f t="shared" si="1"/>
        <v>D</v>
      </c>
      <c r="I34" s="41"/>
    </row>
    <row r="35" spans="1:9" ht="16.5" x14ac:dyDescent="0.25">
      <c r="A35" s="15">
        <v>22</v>
      </c>
      <c r="B35" s="46" t="s">
        <v>709</v>
      </c>
      <c r="C35" s="53" t="s">
        <v>756</v>
      </c>
      <c r="D35" s="53" t="s">
        <v>28</v>
      </c>
      <c r="E35" s="18">
        <v>6</v>
      </c>
      <c r="F35" s="18">
        <v>6</v>
      </c>
      <c r="G35" s="18">
        <f t="shared" si="0"/>
        <v>5.9999999999999991</v>
      </c>
      <c r="H35" s="19" t="str">
        <f t="shared" si="1"/>
        <v>C+</v>
      </c>
      <c r="I35" s="41"/>
    </row>
    <row r="36" spans="1:9" ht="16.5" x14ac:dyDescent="0.25">
      <c r="A36" s="15">
        <v>23</v>
      </c>
      <c r="B36" s="46" t="s">
        <v>710</v>
      </c>
      <c r="C36" s="53" t="s">
        <v>757</v>
      </c>
      <c r="D36" s="53" t="s">
        <v>28</v>
      </c>
      <c r="E36" s="18">
        <v>4</v>
      </c>
      <c r="F36" s="18">
        <v>4.5</v>
      </c>
      <c r="G36" s="18">
        <f t="shared" si="0"/>
        <v>4.3499999999999996</v>
      </c>
      <c r="H36" s="19" t="str">
        <f t="shared" si="1"/>
        <v>D</v>
      </c>
      <c r="I36" s="41"/>
    </row>
    <row r="37" spans="1:9" ht="16.5" x14ac:dyDescent="0.25">
      <c r="A37" s="15">
        <v>24</v>
      </c>
      <c r="B37" s="46" t="s">
        <v>711</v>
      </c>
      <c r="C37" s="53" t="s">
        <v>758</v>
      </c>
      <c r="D37" s="53" t="s">
        <v>35</v>
      </c>
      <c r="E37" s="18">
        <v>8</v>
      </c>
      <c r="F37" s="18">
        <v>5.5</v>
      </c>
      <c r="G37" s="18">
        <f t="shared" si="0"/>
        <v>6.25</v>
      </c>
      <c r="H37" s="19" t="str">
        <f t="shared" si="1"/>
        <v>C+</v>
      </c>
      <c r="I37" s="41"/>
    </row>
    <row r="38" spans="1:9" ht="16.5" x14ac:dyDescent="0.25">
      <c r="A38" s="15">
        <v>25</v>
      </c>
      <c r="B38" s="46" t="s">
        <v>712</v>
      </c>
      <c r="C38" s="53" t="s">
        <v>759</v>
      </c>
      <c r="D38" s="53" t="s">
        <v>760</v>
      </c>
      <c r="E38" s="18">
        <v>6</v>
      </c>
      <c r="F38" s="18">
        <v>4.5</v>
      </c>
      <c r="G38" s="18">
        <f t="shared" si="0"/>
        <v>4.9499999999999993</v>
      </c>
      <c r="H38" s="19" t="str">
        <f t="shared" si="1"/>
        <v>D+</v>
      </c>
      <c r="I38" s="41"/>
    </row>
    <row r="39" spans="1:9" ht="16.5" x14ac:dyDescent="0.25">
      <c r="A39" s="15">
        <v>26</v>
      </c>
      <c r="B39" s="46" t="s">
        <v>713</v>
      </c>
      <c r="C39" s="52" t="s">
        <v>761</v>
      </c>
      <c r="D39" s="52" t="s">
        <v>39</v>
      </c>
      <c r="E39" s="18">
        <v>7</v>
      </c>
      <c r="F39" s="18">
        <v>6.5</v>
      </c>
      <c r="G39" s="18">
        <f t="shared" si="0"/>
        <v>6.65</v>
      </c>
      <c r="H39" s="19" t="str">
        <f t="shared" si="1"/>
        <v>C+</v>
      </c>
      <c r="I39" s="41"/>
    </row>
    <row r="40" spans="1:9" ht="16.5" x14ac:dyDescent="0.25">
      <c r="A40" s="15">
        <v>27</v>
      </c>
      <c r="B40" s="46" t="s">
        <v>714</v>
      </c>
      <c r="C40" s="53" t="s">
        <v>762</v>
      </c>
      <c r="D40" s="53" t="s">
        <v>39</v>
      </c>
      <c r="E40" s="18">
        <v>9</v>
      </c>
      <c r="F40" s="18">
        <v>5.5</v>
      </c>
      <c r="G40" s="18">
        <f t="shared" si="0"/>
        <v>6.5499999999999989</v>
      </c>
      <c r="H40" s="19" t="str">
        <f t="shared" si="1"/>
        <v>C+</v>
      </c>
      <c r="I40" s="41"/>
    </row>
    <row r="41" spans="1:9" ht="16.5" x14ac:dyDescent="0.25">
      <c r="A41" s="15">
        <v>28</v>
      </c>
      <c r="B41" s="46" t="s">
        <v>715</v>
      </c>
      <c r="C41" s="53" t="s">
        <v>763</v>
      </c>
      <c r="D41" s="53" t="s">
        <v>56</v>
      </c>
      <c r="E41" s="18">
        <v>8.5</v>
      </c>
      <c r="F41" s="18">
        <v>5.5</v>
      </c>
      <c r="G41" s="18">
        <f t="shared" si="0"/>
        <v>6.3999999999999995</v>
      </c>
      <c r="H41" s="19" t="str">
        <f t="shared" si="1"/>
        <v>C+</v>
      </c>
      <c r="I41" s="41"/>
    </row>
    <row r="42" spans="1:9" ht="16.5" x14ac:dyDescent="0.25">
      <c r="A42" s="15">
        <v>29</v>
      </c>
      <c r="B42" s="46" t="s">
        <v>716</v>
      </c>
      <c r="C42" s="53" t="s">
        <v>674</v>
      </c>
      <c r="D42" s="53" t="s">
        <v>764</v>
      </c>
      <c r="E42" s="18">
        <v>5</v>
      </c>
      <c r="F42" s="18">
        <v>4</v>
      </c>
      <c r="G42" s="18">
        <f t="shared" si="0"/>
        <v>4.3</v>
      </c>
      <c r="H42" s="19" t="str">
        <f t="shared" si="1"/>
        <v>D</v>
      </c>
      <c r="I42" s="41"/>
    </row>
    <row r="43" spans="1:9" ht="16.5" x14ac:dyDescent="0.25">
      <c r="A43" s="15">
        <v>30</v>
      </c>
      <c r="B43" s="46" t="s">
        <v>717</v>
      </c>
      <c r="C43" s="53" t="s">
        <v>765</v>
      </c>
      <c r="D43" s="53" t="s">
        <v>766</v>
      </c>
      <c r="E43" s="18">
        <v>5</v>
      </c>
      <c r="F43" s="18">
        <v>5.5</v>
      </c>
      <c r="G43" s="18">
        <f t="shared" si="0"/>
        <v>5.35</v>
      </c>
      <c r="H43" s="19" t="str">
        <f t="shared" si="1"/>
        <v>D+</v>
      </c>
      <c r="I43" s="41"/>
    </row>
    <row r="44" spans="1:9" ht="16.5" x14ac:dyDescent="0.25">
      <c r="A44" s="15">
        <v>31</v>
      </c>
      <c r="B44" s="46" t="s">
        <v>718</v>
      </c>
      <c r="C44" s="53" t="s">
        <v>767</v>
      </c>
      <c r="D44" s="53" t="s">
        <v>51</v>
      </c>
      <c r="E44" s="18">
        <v>8.5</v>
      </c>
      <c r="F44" s="18">
        <v>3.5</v>
      </c>
      <c r="G44" s="18">
        <f t="shared" si="0"/>
        <v>5</v>
      </c>
      <c r="H44" s="19" t="str">
        <f t="shared" si="1"/>
        <v>D+</v>
      </c>
      <c r="I44" s="41"/>
    </row>
    <row r="45" spans="1:9" ht="16.5" x14ac:dyDescent="0.25">
      <c r="A45" s="15">
        <v>32</v>
      </c>
      <c r="B45" s="46" t="s">
        <v>719</v>
      </c>
      <c r="C45" s="53" t="s">
        <v>768</v>
      </c>
      <c r="D45" s="53" t="s">
        <v>51</v>
      </c>
      <c r="E45" s="18">
        <v>7</v>
      </c>
      <c r="F45" s="18">
        <v>4.5</v>
      </c>
      <c r="G45" s="18">
        <f t="shared" si="0"/>
        <v>5.25</v>
      </c>
      <c r="H45" s="19" t="str">
        <f t="shared" si="1"/>
        <v>D+</v>
      </c>
      <c r="I45" s="41"/>
    </row>
    <row r="46" spans="1:9" ht="16.5" x14ac:dyDescent="0.25">
      <c r="A46" s="15">
        <v>33</v>
      </c>
      <c r="B46" s="46" t="s">
        <v>720</v>
      </c>
      <c r="C46" s="53" t="s">
        <v>769</v>
      </c>
      <c r="D46" s="53" t="s">
        <v>51</v>
      </c>
      <c r="E46" s="18">
        <v>7</v>
      </c>
      <c r="F46" s="18">
        <v>5.5</v>
      </c>
      <c r="G46" s="18">
        <f t="shared" si="0"/>
        <v>5.9499999999999993</v>
      </c>
      <c r="H46" s="19" t="str">
        <f t="shared" si="1"/>
        <v>C+</v>
      </c>
      <c r="I46" s="41"/>
    </row>
    <row r="47" spans="1:9" ht="16.5" x14ac:dyDescent="0.25">
      <c r="A47" s="15">
        <v>34</v>
      </c>
      <c r="B47" s="46" t="s">
        <v>721</v>
      </c>
      <c r="C47" s="53" t="s">
        <v>770</v>
      </c>
      <c r="D47" s="53" t="s">
        <v>51</v>
      </c>
      <c r="E47" s="18">
        <v>7</v>
      </c>
      <c r="F47" s="18">
        <v>4.5</v>
      </c>
      <c r="G47" s="18">
        <f t="shared" si="0"/>
        <v>5.25</v>
      </c>
      <c r="H47" s="19" t="str">
        <f t="shared" si="1"/>
        <v>D+</v>
      </c>
      <c r="I47" s="41"/>
    </row>
    <row r="48" spans="1:9" ht="16.5" x14ac:dyDescent="0.25">
      <c r="A48" s="15">
        <v>35</v>
      </c>
      <c r="B48" s="46" t="s">
        <v>722</v>
      </c>
      <c r="C48" s="53" t="s">
        <v>771</v>
      </c>
      <c r="D48" s="53" t="s">
        <v>772</v>
      </c>
      <c r="E48" s="18">
        <v>5</v>
      </c>
      <c r="F48" s="18">
        <v>4.5</v>
      </c>
      <c r="G48" s="18">
        <f t="shared" si="0"/>
        <v>4.6500000000000004</v>
      </c>
      <c r="H48" s="19" t="str">
        <f t="shared" si="1"/>
        <v>D</v>
      </c>
      <c r="I48" s="41"/>
    </row>
    <row r="49" spans="1:9" ht="16.5" x14ac:dyDescent="0.25">
      <c r="A49" s="15">
        <v>36</v>
      </c>
      <c r="B49" s="46" t="s">
        <v>723</v>
      </c>
      <c r="C49" s="53" t="s">
        <v>773</v>
      </c>
      <c r="D49" s="53" t="s">
        <v>160</v>
      </c>
      <c r="E49" s="18">
        <v>7</v>
      </c>
      <c r="F49" s="18">
        <v>4.5</v>
      </c>
      <c r="G49" s="18">
        <f t="shared" si="0"/>
        <v>5.25</v>
      </c>
      <c r="H49" s="19" t="str">
        <f t="shared" si="1"/>
        <v>D+</v>
      </c>
      <c r="I49" s="41"/>
    </row>
    <row r="50" spans="1:9" ht="16.5" x14ac:dyDescent="0.25">
      <c r="A50" s="15">
        <v>37</v>
      </c>
      <c r="B50" s="46" t="s">
        <v>724</v>
      </c>
      <c r="C50" s="53" t="s">
        <v>774</v>
      </c>
      <c r="D50" s="53" t="s">
        <v>160</v>
      </c>
      <c r="E50" s="18">
        <v>8</v>
      </c>
      <c r="F50" s="18">
        <v>4.5</v>
      </c>
      <c r="G50" s="18">
        <f t="shared" si="0"/>
        <v>5.55</v>
      </c>
      <c r="H50" s="19" t="str">
        <f t="shared" si="1"/>
        <v>C</v>
      </c>
      <c r="I50" s="41"/>
    </row>
    <row r="51" spans="1:9" ht="16.5" x14ac:dyDescent="0.25">
      <c r="A51" s="15">
        <v>38</v>
      </c>
      <c r="B51" s="46" t="s">
        <v>725</v>
      </c>
      <c r="C51" s="53" t="s">
        <v>754</v>
      </c>
      <c r="D51" s="53" t="s">
        <v>397</v>
      </c>
      <c r="E51" s="18">
        <v>4.5</v>
      </c>
      <c r="F51" s="18">
        <v>3</v>
      </c>
      <c r="G51" s="18">
        <f t="shared" si="0"/>
        <v>3.4499999999999993</v>
      </c>
      <c r="H51" s="19" t="str">
        <f t="shared" si="1"/>
        <v>F</v>
      </c>
      <c r="I51" s="41"/>
    </row>
    <row r="52" spans="1:9" ht="16.5" x14ac:dyDescent="0.25">
      <c r="A52" s="15">
        <v>39</v>
      </c>
      <c r="B52" s="46" t="s">
        <v>726</v>
      </c>
      <c r="C52" s="53" t="s">
        <v>775</v>
      </c>
      <c r="D52" s="53" t="s">
        <v>29</v>
      </c>
      <c r="E52" s="18">
        <v>8</v>
      </c>
      <c r="F52" s="18">
        <v>5.5</v>
      </c>
      <c r="G52" s="18">
        <f t="shared" si="0"/>
        <v>6.25</v>
      </c>
      <c r="H52" s="19" t="str">
        <f t="shared" si="1"/>
        <v>C+</v>
      </c>
      <c r="I52" s="41"/>
    </row>
    <row r="53" spans="1:9" ht="16.5" x14ac:dyDescent="0.25">
      <c r="A53" s="15">
        <v>40</v>
      </c>
      <c r="B53" s="46" t="s">
        <v>727</v>
      </c>
      <c r="C53" s="52" t="s">
        <v>776</v>
      </c>
      <c r="D53" s="52" t="s">
        <v>777</v>
      </c>
      <c r="E53" s="18">
        <v>9</v>
      </c>
      <c r="F53" s="18">
        <v>6</v>
      </c>
      <c r="G53" s="18">
        <f t="shared" si="0"/>
        <v>6.8999999999999986</v>
      </c>
      <c r="H53" s="19" t="str">
        <f t="shared" si="1"/>
        <v>C+</v>
      </c>
      <c r="I53" s="42"/>
    </row>
    <row r="54" spans="1:9" ht="16.5" x14ac:dyDescent="0.25">
      <c r="A54" s="15">
        <v>41</v>
      </c>
      <c r="B54" s="46" t="s">
        <v>728</v>
      </c>
      <c r="C54" s="53" t="s">
        <v>778</v>
      </c>
      <c r="D54" s="53" t="s">
        <v>184</v>
      </c>
      <c r="E54" s="18">
        <v>4</v>
      </c>
      <c r="F54" s="18">
        <v>5.5</v>
      </c>
      <c r="G54" s="18">
        <f t="shared" si="0"/>
        <v>5.05</v>
      </c>
      <c r="H54" s="19" t="str">
        <f t="shared" si="1"/>
        <v>D+</v>
      </c>
      <c r="I54" s="42"/>
    </row>
    <row r="55" spans="1:9" ht="16.5" x14ac:dyDescent="0.25">
      <c r="A55" s="15">
        <v>42</v>
      </c>
      <c r="B55" s="46" t="s">
        <v>729</v>
      </c>
      <c r="C55" s="53" t="s">
        <v>292</v>
      </c>
      <c r="D55" s="53" t="s">
        <v>184</v>
      </c>
      <c r="E55" s="18">
        <v>3</v>
      </c>
      <c r="F55" s="18">
        <v>6</v>
      </c>
      <c r="G55" s="18">
        <f t="shared" si="0"/>
        <v>5.0999999999999996</v>
      </c>
      <c r="H55" s="19" t="str">
        <f t="shared" si="1"/>
        <v>D+</v>
      </c>
      <c r="I55" s="42"/>
    </row>
    <row r="56" spans="1:9" ht="16.5" x14ac:dyDescent="0.25">
      <c r="A56" s="15">
        <v>43</v>
      </c>
      <c r="B56" s="46" t="s">
        <v>730</v>
      </c>
      <c r="C56" s="53" t="s">
        <v>779</v>
      </c>
      <c r="D56" s="53" t="s">
        <v>184</v>
      </c>
      <c r="E56" s="18">
        <v>3.5</v>
      </c>
      <c r="F56" s="18">
        <v>6</v>
      </c>
      <c r="G56" s="18">
        <f t="shared" si="0"/>
        <v>5.2499999999999991</v>
      </c>
      <c r="H56" s="19" t="str">
        <f t="shared" si="1"/>
        <v>D+</v>
      </c>
      <c r="I56" s="42"/>
    </row>
    <row r="57" spans="1:9" ht="16.5" x14ac:dyDescent="0.25">
      <c r="A57" s="15">
        <v>44</v>
      </c>
      <c r="B57" s="46" t="s">
        <v>731</v>
      </c>
      <c r="C57" s="53" t="s">
        <v>780</v>
      </c>
      <c r="D57" s="53" t="s">
        <v>781</v>
      </c>
      <c r="E57" s="18">
        <v>7</v>
      </c>
      <c r="F57" s="18">
        <v>4.5</v>
      </c>
      <c r="G57" s="18">
        <f t="shared" si="0"/>
        <v>5.25</v>
      </c>
      <c r="H57" s="19" t="str">
        <f t="shared" si="1"/>
        <v>D+</v>
      </c>
      <c r="I57" s="42"/>
    </row>
    <row r="58" spans="1:9" ht="16.5" x14ac:dyDescent="0.25">
      <c r="A58" s="15">
        <v>45</v>
      </c>
      <c r="B58" s="46" t="s">
        <v>732</v>
      </c>
      <c r="C58" s="53" t="s">
        <v>450</v>
      </c>
      <c r="D58" s="53" t="s">
        <v>486</v>
      </c>
      <c r="E58" s="18">
        <v>7</v>
      </c>
      <c r="F58" s="18">
        <v>5</v>
      </c>
      <c r="G58" s="18">
        <f t="shared" si="0"/>
        <v>5.6</v>
      </c>
      <c r="H58" s="19" t="str">
        <f t="shared" si="1"/>
        <v>C</v>
      </c>
      <c r="I58" s="42"/>
    </row>
    <row r="59" spans="1:9" ht="16.5" x14ac:dyDescent="0.25">
      <c r="A59" s="15">
        <v>46</v>
      </c>
      <c r="B59" s="46" t="s">
        <v>733</v>
      </c>
      <c r="C59" s="53" t="s">
        <v>782</v>
      </c>
      <c r="D59" s="53" t="s">
        <v>169</v>
      </c>
      <c r="E59" s="18">
        <v>5</v>
      </c>
      <c r="F59" s="18">
        <v>5</v>
      </c>
      <c r="G59" s="18">
        <f t="shared" si="0"/>
        <v>5</v>
      </c>
      <c r="H59" s="19" t="str">
        <f t="shared" si="1"/>
        <v>D+</v>
      </c>
      <c r="I59" s="42"/>
    </row>
    <row r="60" spans="1:9" ht="15.75" x14ac:dyDescent="0.25">
      <c r="A60" s="2"/>
      <c r="B60" s="21"/>
      <c r="C60" s="2"/>
      <c r="D60" s="2"/>
      <c r="E60" s="2"/>
      <c r="F60" s="2"/>
      <c r="G60" s="2"/>
      <c r="H60" s="2"/>
      <c r="I60" s="2"/>
    </row>
    <row r="61" spans="1:9" ht="15.75" x14ac:dyDescent="0.25">
      <c r="A61" s="22" t="str">
        <f>"Cộng danh sách gồm "</f>
        <v xml:space="preserve">Cộng danh sách gồm </v>
      </c>
      <c r="B61" s="22"/>
      <c r="C61" s="22"/>
      <c r="D61" s="23">
        <f>COUNTA(H14:H59)</f>
        <v>46</v>
      </c>
      <c r="E61" s="24">
        <v>1</v>
      </c>
      <c r="F61" s="25"/>
      <c r="G61" s="2"/>
      <c r="H61" s="2"/>
      <c r="I61" s="2"/>
    </row>
    <row r="62" spans="1:9" ht="15.75" x14ac:dyDescent="0.25">
      <c r="A62" s="26" t="s">
        <v>14</v>
      </c>
      <c r="B62" s="26"/>
      <c r="C62" s="26"/>
      <c r="D62" s="27">
        <f>COUNTIF(G14:G59,"&gt;=5")</f>
        <v>34</v>
      </c>
      <c r="E62" s="28">
        <f>D62/D61</f>
        <v>0.73913043478260865</v>
      </c>
      <c r="F62" s="29"/>
      <c r="G62" s="2"/>
      <c r="H62" s="2"/>
      <c r="I62" s="2"/>
    </row>
    <row r="63" spans="1:9" ht="15.75" x14ac:dyDescent="0.25">
      <c r="A63" s="26" t="s">
        <v>15</v>
      </c>
      <c r="B63" s="26"/>
      <c r="C63" s="26"/>
      <c r="D63" s="27">
        <v>12</v>
      </c>
      <c r="E63" s="28">
        <f>D63/D61</f>
        <v>0.2608695652173913</v>
      </c>
      <c r="F63" s="29"/>
      <c r="G63" s="2"/>
      <c r="H63" s="2"/>
      <c r="I63" s="2"/>
    </row>
    <row r="64" spans="1:9" ht="15.75" x14ac:dyDescent="0.25">
      <c r="A64" s="4"/>
      <c r="B64" s="4"/>
      <c r="C64" s="30"/>
      <c r="D64" s="4"/>
      <c r="E64" s="6"/>
      <c r="F64" s="2"/>
      <c r="G64" s="2"/>
      <c r="H64" s="2"/>
      <c r="I64" s="2"/>
    </row>
    <row r="65" spans="1:10" ht="15.75" x14ac:dyDescent="0.25">
      <c r="A65" s="2"/>
      <c r="B65" s="2" t="s">
        <v>16</v>
      </c>
      <c r="C65" s="2"/>
      <c r="D65" s="2"/>
      <c r="E65" s="69" t="str">
        <f ca="1">"TP. Hồ Chí Minh, ngày "&amp;  DAY(NOW())&amp;" tháng " &amp;MONTH(NOW())&amp;" năm "&amp;YEAR(NOW())</f>
        <v>TP. Hồ Chí Minh, ngày 12 tháng 6 năm 2019</v>
      </c>
      <c r="F65" s="69"/>
      <c r="G65" s="69"/>
      <c r="H65" s="69"/>
      <c r="I65" s="69"/>
    </row>
    <row r="66" spans="1:10" ht="15.75" x14ac:dyDescent="0.25">
      <c r="A66" s="5" t="s">
        <v>17</v>
      </c>
      <c r="B66" s="68" t="s">
        <v>835</v>
      </c>
      <c r="C66" s="68"/>
      <c r="D66" s="68"/>
      <c r="E66" s="68" t="s">
        <v>847</v>
      </c>
      <c r="F66" s="68"/>
      <c r="G66" s="68"/>
      <c r="H66" s="68"/>
      <c r="I66" s="68"/>
      <c r="J66" s="5"/>
    </row>
    <row r="67" spans="1:10" ht="15.75" x14ac:dyDescent="0.25">
      <c r="A67" s="43"/>
      <c r="B67" s="59"/>
      <c r="C67" s="59"/>
      <c r="D67" s="59"/>
      <c r="E67" s="2"/>
      <c r="F67" s="5"/>
      <c r="G67" s="5"/>
      <c r="H67" s="5"/>
      <c r="I67" s="5"/>
      <c r="J67" s="5"/>
    </row>
    <row r="68" spans="1:10" ht="15.75" x14ac:dyDescent="0.25">
      <c r="A68" s="43"/>
      <c r="B68" s="59"/>
      <c r="C68" s="59"/>
      <c r="D68" s="59"/>
      <c r="E68" s="2"/>
      <c r="F68" s="5"/>
      <c r="G68" s="5"/>
      <c r="H68" s="5"/>
      <c r="I68" s="5"/>
      <c r="J68" s="5"/>
    </row>
    <row r="69" spans="1:10" ht="15.75" x14ac:dyDescent="0.25">
      <c r="A69" s="43"/>
      <c r="B69" s="59"/>
      <c r="C69" s="59"/>
      <c r="D69" s="59"/>
      <c r="E69" s="2"/>
      <c r="F69" s="5"/>
      <c r="G69" s="5"/>
      <c r="H69" s="5"/>
      <c r="I69" s="5"/>
      <c r="J69" s="5"/>
    </row>
    <row r="70" spans="1:10" ht="15.75" x14ac:dyDescent="0.25">
      <c r="A70" s="43"/>
      <c r="B70" s="59"/>
      <c r="C70" s="59"/>
      <c r="D70" s="59"/>
      <c r="F70" s="5"/>
      <c r="G70" s="5"/>
      <c r="H70" s="5"/>
      <c r="I70" s="5"/>
      <c r="J70" s="5"/>
    </row>
    <row r="71" spans="1:10" ht="15.75" x14ac:dyDescent="0.25">
      <c r="A71" s="43"/>
      <c r="B71" s="59"/>
      <c r="C71" s="59"/>
      <c r="D71" s="59"/>
      <c r="F71" s="5"/>
      <c r="G71" s="5"/>
      <c r="H71" s="5"/>
      <c r="I71" s="5"/>
      <c r="J71" s="5"/>
    </row>
    <row r="72" spans="1:10" ht="15.75" x14ac:dyDescent="0.25">
      <c r="A72" s="2"/>
      <c r="B72" s="68" t="s">
        <v>836</v>
      </c>
      <c r="C72" s="68"/>
      <c r="D72" s="68"/>
      <c r="E72" s="68" t="s">
        <v>837</v>
      </c>
      <c r="F72" s="68"/>
      <c r="G72" s="68"/>
      <c r="H72" s="68"/>
      <c r="I72" s="68"/>
      <c r="J72" s="5"/>
    </row>
    <row r="73" spans="1:10" ht="15.75" x14ac:dyDescent="0.25">
      <c r="A73" s="31"/>
      <c r="B73" s="32"/>
      <c r="C73" s="32"/>
    </row>
    <row r="74" spans="1:10" ht="15.75" x14ac:dyDescent="0.25">
      <c r="F74" s="33"/>
      <c r="G74" s="33"/>
      <c r="H74" s="33"/>
    </row>
  </sheetData>
  <protectedRanges>
    <protectedRange sqref="C7:C9 G7:G8" name="Range2"/>
    <protectedRange sqref="E12:F12" name="Range6"/>
    <protectedRange sqref="A72" name="Range5_1_2"/>
    <protectedRange sqref="F14:F59" name="Range3_1_1"/>
    <protectedRange sqref="E14:E59" name="Range3_2"/>
    <protectedRange sqref="A3" name="Range1_1"/>
    <protectedRange sqref="B14:D59" name="Range3_1_1_1"/>
    <protectedRange sqref="I14:I59" name="Range4_1"/>
    <protectedRange sqref="E67:E69" name="Range5_1_1"/>
    <protectedRange sqref="F67:F69 H72:J72" name="Range5_2_1"/>
    <protectedRange sqref="B72" name="Range5_1_2_1"/>
  </protectedRanges>
  <mergeCells count="10">
    <mergeCell ref="B66:D66"/>
    <mergeCell ref="B72:D72"/>
    <mergeCell ref="E66:I66"/>
    <mergeCell ref="E72:I72"/>
    <mergeCell ref="A1:D1"/>
    <mergeCell ref="E1:I1"/>
    <mergeCell ref="A2:D2"/>
    <mergeCell ref="A3:D3"/>
    <mergeCell ref="E65:I65"/>
    <mergeCell ref="A5:I5"/>
  </mergeCells>
  <conditionalFormatting sqref="H14:H59">
    <cfRule type="cellIs" dxfId="20" priority="3" stopIfTrue="1" operator="equal">
      <formula>"F"</formula>
    </cfRule>
  </conditionalFormatting>
  <conditionalFormatting sqref="G14:G59">
    <cfRule type="expression" dxfId="19" priority="2" stopIfTrue="1">
      <formula>MAX(#REF!)&lt;4</formula>
    </cfRule>
  </conditionalFormatting>
  <pageMargins left="0.25" right="0" top="0.5" bottom="0.2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4"/>
  <sheetViews>
    <sheetView topLeftCell="A52" zoomScale="98" zoomScaleNormal="98" workbookViewId="0">
      <selection activeCell="G69" sqref="G69"/>
    </sheetView>
  </sheetViews>
  <sheetFormatPr defaultRowHeight="15" x14ac:dyDescent="0.25"/>
  <cols>
    <col min="1" max="1" width="4.42578125" customWidth="1"/>
    <col min="2" max="2" width="14.42578125" customWidth="1"/>
    <col min="3" max="3" width="21.28515625" customWidth="1"/>
    <col min="4" max="4" width="9.140625" customWidth="1"/>
    <col min="7" max="7" width="10.140625" bestFit="1" customWidth="1"/>
    <col min="8" max="8" width="6.85546875" customWidth="1"/>
    <col min="9" max="9" width="17.5703125" customWidth="1"/>
  </cols>
  <sheetData>
    <row r="1" spans="1:9" ht="15.75" x14ac:dyDescent="0.25">
      <c r="A1" s="68" t="s">
        <v>0</v>
      </c>
      <c r="B1" s="68"/>
      <c r="C1" s="68"/>
      <c r="D1" s="68"/>
      <c r="E1" s="68" t="s">
        <v>1</v>
      </c>
      <c r="F1" s="68"/>
      <c r="G1" s="68"/>
      <c r="H1" s="68"/>
      <c r="I1" s="68"/>
    </row>
    <row r="2" spans="1:9" ht="15.75" x14ac:dyDescent="0.25">
      <c r="A2" s="68" t="s">
        <v>2</v>
      </c>
      <c r="B2" s="68"/>
      <c r="C2" s="68"/>
      <c r="D2" s="68"/>
      <c r="E2" s="43" t="s">
        <v>3</v>
      </c>
      <c r="F2" s="43"/>
      <c r="G2" s="43"/>
      <c r="H2" s="43"/>
      <c r="I2" s="43"/>
    </row>
    <row r="3" spans="1:9" ht="15.75" x14ac:dyDescent="0.25">
      <c r="A3" s="68" t="s">
        <v>65</v>
      </c>
      <c r="B3" s="68"/>
      <c r="C3" s="68"/>
      <c r="D3" s="68"/>
      <c r="E3" s="1"/>
      <c r="F3" s="2"/>
      <c r="G3" s="2"/>
      <c r="H3" s="2"/>
      <c r="I3" s="2"/>
    </row>
    <row r="4" spans="1:9" ht="15.75" x14ac:dyDescent="0.25">
      <c r="A4" s="43"/>
      <c r="B4" s="43"/>
      <c r="C4" s="43"/>
      <c r="D4" s="43"/>
      <c r="E4" s="2"/>
      <c r="F4" s="2"/>
      <c r="G4" s="2"/>
      <c r="H4" s="2"/>
      <c r="I4" s="2"/>
    </row>
    <row r="5" spans="1:9" ht="19.5" x14ac:dyDescent="0.3">
      <c r="A5" s="70" t="s">
        <v>846</v>
      </c>
      <c r="B5" s="70"/>
      <c r="C5" s="70"/>
      <c r="D5" s="70"/>
      <c r="E5" s="70"/>
      <c r="F5" s="70"/>
      <c r="G5" s="70"/>
      <c r="H5" s="70"/>
      <c r="I5" s="70"/>
    </row>
    <row r="6" spans="1:9" ht="15.75" x14ac:dyDescent="0.25">
      <c r="A6" s="43"/>
      <c r="B6" s="43"/>
      <c r="C6" s="43"/>
      <c r="D6" s="43"/>
      <c r="E6" s="43"/>
      <c r="F6" s="43"/>
      <c r="G6" s="43"/>
      <c r="H6" s="43"/>
      <c r="I6" s="43"/>
    </row>
    <row r="7" spans="1:9" ht="15.75" x14ac:dyDescent="0.25">
      <c r="A7" s="4" t="s">
        <v>60</v>
      </c>
      <c r="B7" s="4"/>
      <c r="C7" s="4" t="s">
        <v>812</v>
      </c>
      <c r="D7" s="4"/>
      <c r="E7" s="4" t="s">
        <v>838</v>
      </c>
      <c r="F7" s="4"/>
      <c r="G7" s="5">
        <v>3</v>
      </c>
      <c r="H7" s="6"/>
      <c r="I7" s="6"/>
    </row>
    <row r="8" spans="1:9" ht="15.75" x14ac:dyDescent="0.25">
      <c r="A8" s="7" t="s">
        <v>61</v>
      </c>
      <c r="B8" s="7"/>
      <c r="C8" s="7" t="s">
        <v>298</v>
      </c>
      <c r="D8" s="7"/>
      <c r="E8" s="7" t="s">
        <v>839</v>
      </c>
      <c r="F8" s="7"/>
      <c r="G8" s="5">
        <v>2</v>
      </c>
      <c r="H8" s="6"/>
      <c r="I8" s="6"/>
    </row>
    <row r="9" spans="1:9" ht="15.75" x14ac:dyDescent="0.25">
      <c r="A9" s="7" t="s">
        <v>62</v>
      </c>
      <c r="B9" s="7"/>
      <c r="C9" s="7" t="s">
        <v>813</v>
      </c>
      <c r="D9" s="7"/>
      <c r="E9" s="8" t="s">
        <v>840</v>
      </c>
      <c r="F9" s="9"/>
      <c r="G9" s="61">
        <v>2019</v>
      </c>
      <c r="H9" s="2"/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0" t="s">
        <v>4</v>
      </c>
      <c r="B11" s="11" t="s">
        <v>5</v>
      </c>
      <c r="C11" s="11" t="s">
        <v>6</v>
      </c>
      <c r="D11" s="11"/>
      <c r="E11" s="12" t="s">
        <v>7</v>
      </c>
      <c r="F11" s="12" t="s">
        <v>8</v>
      </c>
      <c r="G11" s="12" t="s">
        <v>9</v>
      </c>
      <c r="H11" s="12"/>
      <c r="I11" s="13" t="s">
        <v>10</v>
      </c>
    </row>
    <row r="12" spans="1:9" ht="15.75" x14ac:dyDescent="0.25">
      <c r="A12" s="10"/>
      <c r="B12" s="11"/>
      <c r="C12" s="11"/>
      <c r="D12" s="11"/>
      <c r="E12" s="14">
        <v>0.3</v>
      </c>
      <c r="F12" s="14">
        <v>0.7</v>
      </c>
      <c r="G12" s="13" t="s">
        <v>11</v>
      </c>
      <c r="H12" s="13" t="s">
        <v>12</v>
      </c>
      <c r="I12" s="13"/>
    </row>
    <row r="13" spans="1:9" ht="15.75" x14ac:dyDescent="0.25">
      <c r="A13" s="11">
        <v>1</v>
      </c>
      <c r="B13" s="11">
        <v>2</v>
      </c>
      <c r="C13" s="11">
        <v>3</v>
      </c>
      <c r="D13" s="11"/>
      <c r="E13" s="11">
        <v>4</v>
      </c>
      <c r="F13" s="11">
        <v>5</v>
      </c>
      <c r="G13" s="11">
        <v>6</v>
      </c>
      <c r="H13" s="11">
        <v>7</v>
      </c>
      <c r="I13" s="13">
        <v>8</v>
      </c>
    </row>
    <row r="14" spans="1:9" ht="16.5" x14ac:dyDescent="0.25">
      <c r="A14" s="15">
        <v>1</v>
      </c>
      <c r="B14" s="46" t="s">
        <v>193</v>
      </c>
      <c r="C14" s="52" t="s">
        <v>238</v>
      </c>
      <c r="D14" s="52" t="s">
        <v>22</v>
      </c>
      <c r="E14" s="18">
        <v>7</v>
      </c>
      <c r="F14" s="18">
        <v>6</v>
      </c>
      <c r="G14" s="18">
        <f t="shared" ref="G14:G58" si="0">E14*$E$12+F14*$F$12</f>
        <v>6.2999999999999989</v>
      </c>
      <c r="H14" s="19" t="str">
        <f t="shared" ref="H14:H58" si="1">IF(G14&lt;4,"F",IF(G14&lt;=4.9,"D",IF(G14&lt;=5.4,"D+",IF(G14&lt;=5.9,"C",IF(G14&lt;=6.9,"C+",IF(G14&lt;=7.9,"B",IF(G14&lt;=8.4,"B+","A")))))))</f>
        <v>C+</v>
      </c>
      <c r="I14" s="41"/>
    </row>
    <row r="15" spans="1:9" ht="16.5" x14ac:dyDescent="0.25">
      <c r="A15" s="15">
        <v>2</v>
      </c>
      <c r="B15" s="46" t="s">
        <v>194</v>
      </c>
      <c r="C15" s="53" t="s">
        <v>239</v>
      </c>
      <c r="D15" s="53" t="s">
        <v>240</v>
      </c>
      <c r="E15" s="18">
        <v>8</v>
      </c>
      <c r="F15" s="18">
        <v>4.5</v>
      </c>
      <c r="G15" s="18">
        <f t="shared" si="0"/>
        <v>5.55</v>
      </c>
      <c r="H15" s="19" t="str">
        <f t="shared" si="1"/>
        <v>C</v>
      </c>
      <c r="I15" s="41"/>
    </row>
    <row r="16" spans="1:9" ht="16.5" x14ac:dyDescent="0.25">
      <c r="A16" s="15">
        <v>3</v>
      </c>
      <c r="B16" s="46" t="s">
        <v>195</v>
      </c>
      <c r="C16" s="53" t="s">
        <v>241</v>
      </c>
      <c r="D16" s="53" t="s">
        <v>242</v>
      </c>
      <c r="E16" s="18">
        <v>7.5</v>
      </c>
      <c r="F16" s="18">
        <v>5.5</v>
      </c>
      <c r="G16" s="18">
        <f t="shared" si="0"/>
        <v>6.1</v>
      </c>
      <c r="H16" s="19" t="str">
        <f t="shared" si="1"/>
        <v>C+</v>
      </c>
      <c r="I16" s="41"/>
    </row>
    <row r="17" spans="1:9" ht="16.5" x14ac:dyDescent="0.25">
      <c r="A17" s="15">
        <v>4</v>
      </c>
      <c r="B17" s="46" t="s">
        <v>196</v>
      </c>
      <c r="C17" s="52" t="s">
        <v>243</v>
      </c>
      <c r="D17" s="52" t="s">
        <v>80</v>
      </c>
      <c r="E17" s="18">
        <v>7</v>
      </c>
      <c r="F17" s="18">
        <v>5</v>
      </c>
      <c r="G17" s="18">
        <f t="shared" si="0"/>
        <v>5.6</v>
      </c>
      <c r="H17" s="19" t="str">
        <f t="shared" si="1"/>
        <v>C</v>
      </c>
      <c r="I17" s="41"/>
    </row>
    <row r="18" spans="1:9" ht="16.5" x14ac:dyDescent="0.25">
      <c r="A18" s="15">
        <v>5</v>
      </c>
      <c r="B18" s="46" t="s">
        <v>197</v>
      </c>
      <c r="C18" s="53" t="s">
        <v>245</v>
      </c>
      <c r="D18" s="53" t="s">
        <v>244</v>
      </c>
      <c r="E18" s="18">
        <v>7.5</v>
      </c>
      <c r="F18" s="18">
        <v>6</v>
      </c>
      <c r="G18" s="18">
        <f t="shared" si="0"/>
        <v>6.4499999999999993</v>
      </c>
      <c r="H18" s="19" t="str">
        <f t="shared" si="1"/>
        <v>C+</v>
      </c>
      <c r="I18" s="41"/>
    </row>
    <row r="19" spans="1:9" ht="16.5" x14ac:dyDescent="0.25">
      <c r="A19" s="15">
        <v>6</v>
      </c>
      <c r="B19" s="46" t="s">
        <v>198</v>
      </c>
      <c r="C19" s="53" t="s">
        <v>173</v>
      </c>
      <c r="D19" s="53" t="s">
        <v>95</v>
      </c>
      <c r="E19" s="18">
        <v>8</v>
      </c>
      <c r="F19" s="18">
        <v>7</v>
      </c>
      <c r="G19" s="18">
        <f t="shared" si="0"/>
        <v>7.2999999999999989</v>
      </c>
      <c r="H19" s="19" t="str">
        <f t="shared" si="1"/>
        <v>B</v>
      </c>
      <c r="I19" s="41"/>
    </row>
    <row r="20" spans="1:9" ht="16.5" x14ac:dyDescent="0.25">
      <c r="A20" s="15">
        <v>7</v>
      </c>
      <c r="B20" s="46" t="s">
        <v>199</v>
      </c>
      <c r="C20" s="53" t="s">
        <v>246</v>
      </c>
      <c r="D20" s="53" t="s">
        <v>247</v>
      </c>
      <c r="E20" s="18">
        <v>7</v>
      </c>
      <c r="F20" s="18">
        <v>5</v>
      </c>
      <c r="G20" s="18">
        <f t="shared" si="0"/>
        <v>5.6</v>
      </c>
      <c r="H20" s="19" t="str">
        <f t="shared" si="1"/>
        <v>C</v>
      </c>
      <c r="I20" s="41"/>
    </row>
    <row r="21" spans="1:9" ht="16.5" x14ac:dyDescent="0.25">
      <c r="A21" s="15">
        <v>8</v>
      </c>
      <c r="B21" s="46" t="s">
        <v>200</v>
      </c>
      <c r="C21" s="53" t="s">
        <v>249</v>
      </c>
      <c r="D21" s="53" t="s">
        <v>55</v>
      </c>
      <c r="E21" s="18">
        <v>7</v>
      </c>
      <c r="F21" s="18">
        <v>6</v>
      </c>
      <c r="G21" s="18">
        <f t="shared" si="0"/>
        <v>6.2999999999999989</v>
      </c>
      <c r="H21" s="19" t="str">
        <f t="shared" si="1"/>
        <v>C+</v>
      </c>
      <c r="I21" s="41"/>
    </row>
    <row r="22" spans="1:9" ht="16.5" x14ac:dyDescent="0.25">
      <c r="A22" s="15">
        <v>9</v>
      </c>
      <c r="B22" s="46" t="s">
        <v>201</v>
      </c>
      <c r="C22" s="53" t="s">
        <v>140</v>
      </c>
      <c r="D22" s="53" t="s">
        <v>55</v>
      </c>
      <c r="E22" s="18">
        <v>6</v>
      </c>
      <c r="F22" s="18">
        <v>5</v>
      </c>
      <c r="G22" s="18">
        <f t="shared" si="0"/>
        <v>5.3</v>
      </c>
      <c r="H22" s="19" t="str">
        <f t="shared" si="1"/>
        <v>D+</v>
      </c>
      <c r="I22" s="41"/>
    </row>
    <row r="23" spans="1:9" ht="16.5" x14ac:dyDescent="0.25">
      <c r="A23" s="15">
        <v>10</v>
      </c>
      <c r="B23" s="46" t="s">
        <v>202</v>
      </c>
      <c r="C23" s="53" t="s">
        <v>250</v>
      </c>
      <c r="D23" s="53" t="s">
        <v>38</v>
      </c>
      <c r="E23" s="18">
        <v>7.5</v>
      </c>
      <c r="F23" s="18">
        <v>6.5</v>
      </c>
      <c r="G23" s="18">
        <f t="shared" si="0"/>
        <v>6.8</v>
      </c>
      <c r="H23" s="19" t="str">
        <f t="shared" si="1"/>
        <v>C+</v>
      </c>
      <c r="I23" s="41"/>
    </row>
    <row r="24" spans="1:9" ht="16.5" x14ac:dyDescent="0.25">
      <c r="A24" s="15">
        <v>11</v>
      </c>
      <c r="B24" s="46" t="s">
        <v>203</v>
      </c>
      <c r="C24" s="53" t="s">
        <v>251</v>
      </c>
      <c r="D24" s="53" t="s">
        <v>252</v>
      </c>
      <c r="E24" s="18">
        <v>7</v>
      </c>
      <c r="F24" s="18">
        <v>6</v>
      </c>
      <c r="G24" s="18">
        <f t="shared" si="0"/>
        <v>6.2999999999999989</v>
      </c>
      <c r="H24" s="19" t="str">
        <f t="shared" si="1"/>
        <v>C+</v>
      </c>
      <c r="I24" s="41"/>
    </row>
    <row r="25" spans="1:9" ht="16.5" x14ac:dyDescent="0.25">
      <c r="A25" s="15">
        <v>12</v>
      </c>
      <c r="B25" s="46" t="s">
        <v>204</v>
      </c>
      <c r="C25" s="53" t="s">
        <v>253</v>
      </c>
      <c r="D25" s="53" t="s">
        <v>254</v>
      </c>
      <c r="E25" s="18">
        <v>8</v>
      </c>
      <c r="F25" s="18">
        <v>6.5</v>
      </c>
      <c r="G25" s="18">
        <f t="shared" si="0"/>
        <v>6.9499999999999993</v>
      </c>
      <c r="H25" s="19" t="str">
        <f t="shared" si="1"/>
        <v>B</v>
      </c>
      <c r="I25" s="41"/>
    </row>
    <row r="26" spans="1:9" ht="16.5" x14ac:dyDescent="0.25">
      <c r="A26" s="15">
        <v>13</v>
      </c>
      <c r="B26" s="46" t="s">
        <v>205</v>
      </c>
      <c r="C26" s="53" t="s">
        <v>255</v>
      </c>
      <c r="D26" s="53" t="s">
        <v>118</v>
      </c>
      <c r="E26" s="18">
        <v>7</v>
      </c>
      <c r="F26" s="18">
        <v>6</v>
      </c>
      <c r="G26" s="18">
        <f t="shared" si="0"/>
        <v>6.2999999999999989</v>
      </c>
      <c r="H26" s="19" t="str">
        <f t="shared" si="1"/>
        <v>C+</v>
      </c>
      <c r="I26" s="41"/>
    </row>
    <row r="27" spans="1:9" ht="16.5" x14ac:dyDescent="0.25">
      <c r="A27" s="15">
        <v>14</v>
      </c>
      <c r="B27" s="46" t="s">
        <v>206</v>
      </c>
      <c r="C27" s="53" t="s">
        <v>256</v>
      </c>
      <c r="D27" s="53" t="s">
        <v>46</v>
      </c>
      <c r="E27" s="18">
        <v>7</v>
      </c>
      <c r="F27" s="18">
        <v>5</v>
      </c>
      <c r="G27" s="18">
        <f t="shared" si="0"/>
        <v>5.6</v>
      </c>
      <c r="H27" s="19" t="str">
        <f t="shared" si="1"/>
        <v>C</v>
      </c>
      <c r="I27" s="41"/>
    </row>
    <row r="28" spans="1:9" ht="16.5" x14ac:dyDescent="0.25">
      <c r="A28" s="15">
        <v>15</v>
      </c>
      <c r="B28" s="46" t="s">
        <v>207</v>
      </c>
      <c r="C28" s="53" t="s">
        <v>257</v>
      </c>
      <c r="D28" s="53" t="s">
        <v>131</v>
      </c>
      <c r="E28" s="18">
        <v>10</v>
      </c>
      <c r="F28" s="18">
        <v>7.5</v>
      </c>
      <c r="G28" s="18">
        <f t="shared" si="0"/>
        <v>8.25</v>
      </c>
      <c r="H28" s="19" t="str">
        <f t="shared" si="1"/>
        <v>B+</v>
      </c>
      <c r="I28" s="41"/>
    </row>
    <row r="29" spans="1:9" ht="16.5" x14ac:dyDescent="0.25">
      <c r="A29" s="15">
        <v>16</v>
      </c>
      <c r="B29" s="46" t="s">
        <v>208</v>
      </c>
      <c r="C29" s="52" t="s">
        <v>258</v>
      </c>
      <c r="D29" s="52" t="s">
        <v>50</v>
      </c>
      <c r="E29" s="18">
        <v>7</v>
      </c>
      <c r="F29" s="18">
        <v>5</v>
      </c>
      <c r="G29" s="18">
        <f t="shared" si="0"/>
        <v>5.6</v>
      </c>
      <c r="H29" s="19" t="str">
        <f t="shared" si="1"/>
        <v>C</v>
      </c>
      <c r="I29" s="41"/>
    </row>
    <row r="30" spans="1:9" ht="16.5" x14ac:dyDescent="0.25">
      <c r="A30" s="15">
        <v>17</v>
      </c>
      <c r="B30" s="46" t="s">
        <v>209</v>
      </c>
      <c r="C30" s="53" t="s">
        <v>259</v>
      </c>
      <c r="D30" s="53" t="s">
        <v>260</v>
      </c>
      <c r="E30" s="18">
        <v>7</v>
      </c>
      <c r="F30" s="18">
        <v>5</v>
      </c>
      <c r="G30" s="18">
        <f t="shared" si="0"/>
        <v>5.6</v>
      </c>
      <c r="H30" s="19" t="str">
        <f t="shared" si="1"/>
        <v>C</v>
      </c>
      <c r="I30" s="41"/>
    </row>
    <row r="31" spans="1:9" ht="16.5" x14ac:dyDescent="0.25">
      <c r="A31" s="15">
        <v>18</v>
      </c>
      <c r="B31" s="46" t="s">
        <v>210</v>
      </c>
      <c r="C31" s="53" t="s">
        <v>261</v>
      </c>
      <c r="D31" s="53" t="s">
        <v>262</v>
      </c>
      <c r="E31" s="18">
        <v>7.5</v>
      </c>
      <c r="F31" s="18">
        <v>5.5</v>
      </c>
      <c r="G31" s="18">
        <f t="shared" si="0"/>
        <v>6.1</v>
      </c>
      <c r="H31" s="19" t="str">
        <f t="shared" si="1"/>
        <v>C+</v>
      </c>
      <c r="I31" s="41"/>
    </row>
    <row r="32" spans="1:9" ht="16.5" x14ac:dyDescent="0.25">
      <c r="A32" s="15">
        <v>19</v>
      </c>
      <c r="B32" s="46" t="s">
        <v>211</v>
      </c>
      <c r="C32" s="53" t="s">
        <v>263</v>
      </c>
      <c r="D32" s="53" t="s">
        <v>28</v>
      </c>
      <c r="E32" s="18">
        <v>7</v>
      </c>
      <c r="F32" s="18">
        <v>5</v>
      </c>
      <c r="G32" s="18">
        <f t="shared" si="0"/>
        <v>5.6</v>
      </c>
      <c r="H32" s="19" t="str">
        <f t="shared" si="1"/>
        <v>C</v>
      </c>
      <c r="I32" s="41"/>
    </row>
    <row r="33" spans="1:9" ht="16.5" x14ac:dyDescent="0.25">
      <c r="A33" s="15">
        <v>20</v>
      </c>
      <c r="B33" s="46" t="s">
        <v>212</v>
      </c>
      <c r="C33" s="53" t="s">
        <v>264</v>
      </c>
      <c r="D33" s="53" t="s">
        <v>35</v>
      </c>
      <c r="E33" s="18">
        <v>7</v>
      </c>
      <c r="F33" s="18">
        <v>6</v>
      </c>
      <c r="G33" s="18">
        <f t="shared" si="0"/>
        <v>6.2999999999999989</v>
      </c>
      <c r="H33" s="19" t="str">
        <f t="shared" si="1"/>
        <v>C+</v>
      </c>
      <c r="I33" s="41"/>
    </row>
    <row r="34" spans="1:9" ht="16.5" x14ac:dyDescent="0.25">
      <c r="A34" s="15">
        <v>21</v>
      </c>
      <c r="B34" s="46" t="s">
        <v>213</v>
      </c>
      <c r="C34" s="53" t="s">
        <v>265</v>
      </c>
      <c r="D34" s="53" t="s">
        <v>266</v>
      </c>
      <c r="E34" s="18">
        <v>7</v>
      </c>
      <c r="F34" s="18">
        <v>6</v>
      </c>
      <c r="G34" s="18">
        <f t="shared" si="0"/>
        <v>6.2999999999999989</v>
      </c>
      <c r="H34" s="19" t="str">
        <f t="shared" si="1"/>
        <v>C+</v>
      </c>
      <c r="I34" s="41"/>
    </row>
    <row r="35" spans="1:9" ht="16.5" x14ac:dyDescent="0.25">
      <c r="A35" s="15">
        <v>22</v>
      </c>
      <c r="B35" s="46" t="s">
        <v>214</v>
      </c>
      <c r="C35" s="53" t="s">
        <v>267</v>
      </c>
      <c r="D35" s="53" t="s">
        <v>266</v>
      </c>
      <c r="E35" s="18">
        <v>9</v>
      </c>
      <c r="F35" s="18">
        <v>7</v>
      </c>
      <c r="G35" s="18">
        <f t="shared" si="0"/>
        <v>7.6</v>
      </c>
      <c r="H35" s="19" t="str">
        <f t="shared" si="1"/>
        <v>B</v>
      </c>
      <c r="I35" s="41"/>
    </row>
    <row r="36" spans="1:9" ht="16.5" x14ac:dyDescent="0.25">
      <c r="A36" s="15">
        <v>23</v>
      </c>
      <c r="B36" s="46" t="s">
        <v>215</v>
      </c>
      <c r="C36" s="53" t="s">
        <v>268</v>
      </c>
      <c r="D36" s="53" t="s">
        <v>269</v>
      </c>
      <c r="E36" s="18">
        <v>6</v>
      </c>
      <c r="F36" s="18">
        <v>6</v>
      </c>
      <c r="G36" s="18">
        <f t="shared" si="0"/>
        <v>5.9999999999999991</v>
      </c>
      <c r="H36" s="19" t="str">
        <f t="shared" si="1"/>
        <v>C+</v>
      </c>
      <c r="I36" s="41"/>
    </row>
    <row r="37" spans="1:9" ht="16.5" x14ac:dyDescent="0.25">
      <c r="A37" s="15">
        <v>24</v>
      </c>
      <c r="B37" s="46" t="s">
        <v>216</v>
      </c>
      <c r="C37" s="53" t="s">
        <v>238</v>
      </c>
      <c r="D37" s="53" t="s">
        <v>270</v>
      </c>
      <c r="E37" s="18">
        <v>8</v>
      </c>
      <c r="F37" s="18">
        <v>6</v>
      </c>
      <c r="G37" s="18">
        <f t="shared" si="0"/>
        <v>6.6</v>
      </c>
      <c r="H37" s="19" t="str">
        <f t="shared" si="1"/>
        <v>C+</v>
      </c>
      <c r="I37" s="41"/>
    </row>
    <row r="38" spans="1:9" ht="16.5" x14ac:dyDescent="0.25">
      <c r="A38" s="15">
        <v>25</v>
      </c>
      <c r="B38" s="46" t="s">
        <v>217</v>
      </c>
      <c r="C38" s="53" t="s">
        <v>271</v>
      </c>
      <c r="D38" s="53" t="s">
        <v>42</v>
      </c>
      <c r="E38" s="18">
        <v>9</v>
      </c>
      <c r="F38" s="18">
        <v>7</v>
      </c>
      <c r="G38" s="18">
        <f t="shared" si="0"/>
        <v>7.6</v>
      </c>
      <c r="H38" s="19" t="str">
        <f t="shared" si="1"/>
        <v>B</v>
      </c>
      <c r="I38" s="41"/>
    </row>
    <row r="39" spans="1:9" ht="16.5" x14ac:dyDescent="0.25">
      <c r="A39" s="15">
        <v>26</v>
      </c>
      <c r="B39" s="46" t="s">
        <v>218</v>
      </c>
      <c r="C39" s="52" t="s">
        <v>272</v>
      </c>
      <c r="D39" s="52" t="s">
        <v>273</v>
      </c>
      <c r="E39" s="18">
        <v>5</v>
      </c>
      <c r="F39" s="18">
        <v>5</v>
      </c>
      <c r="G39" s="18">
        <f t="shared" si="0"/>
        <v>5</v>
      </c>
      <c r="H39" s="19" t="str">
        <f t="shared" si="1"/>
        <v>D+</v>
      </c>
      <c r="I39" s="41"/>
    </row>
    <row r="40" spans="1:9" ht="16.5" x14ac:dyDescent="0.25">
      <c r="A40" s="15">
        <v>27</v>
      </c>
      <c r="B40" s="46" t="s">
        <v>219</v>
      </c>
      <c r="C40" s="53" t="s">
        <v>274</v>
      </c>
      <c r="D40" s="53" t="s">
        <v>43</v>
      </c>
      <c r="E40" s="18">
        <v>6</v>
      </c>
      <c r="F40" s="18">
        <v>5.5</v>
      </c>
      <c r="G40" s="18">
        <f t="shared" si="0"/>
        <v>5.6499999999999995</v>
      </c>
      <c r="H40" s="19" t="str">
        <f t="shared" si="1"/>
        <v>C</v>
      </c>
      <c r="I40" s="41"/>
    </row>
    <row r="41" spans="1:9" ht="16.5" x14ac:dyDescent="0.25">
      <c r="A41" s="15">
        <v>28</v>
      </c>
      <c r="B41" s="46" t="s">
        <v>220</v>
      </c>
      <c r="C41" s="52" t="s">
        <v>275</v>
      </c>
      <c r="D41" s="52" t="s">
        <v>276</v>
      </c>
      <c r="E41" s="18">
        <v>7</v>
      </c>
      <c r="F41" s="18">
        <v>6</v>
      </c>
      <c r="G41" s="18">
        <f t="shared" si="0"/>
        <v>6.2999999999999989</v>
      </c>
      <c r="H41" s="19" t="str">
        <f t="shared" si="1"/>
        <v>C+</v>
      </c>
      <c r="I41" s="41"/>
    </row>
    <row r="42" spans="1:9" ht="16.5" x14ac:dyDescent="0.25">
      <c r="A42" s="15">
        <v>29</v>
      </c>
      <c r="B42" s="46" t="s">
        <v>221</v>
      </c>
      <c r="C42" s="53" t="s">
        <v>277</v>
      </c>
      <c r="D42" s="53" t="s">
        <v>152</v>
      </c>
      <c r="E42" s="18">
        <v>7</v>
      </c>
      <c r="F42" s="18">
        <v>5</v>
      </c>
      <c r="G42" s="18">
        <f t="shared" si="0"/>
        <v>5.6</v>
      </c>
      <c r="H42" s="19" t="str">
        <f t="shared" si="1"/>
        <v>C</v>
      </c>
      <c r="I42" s="41"/>
    </row>
    <row r="43" spans="1:9" ht="16.5" x14ac:dyDescent="0.25">
      <c r="A43" s="15">
        <v>30</v>
      </c>
      <c r="B43" s="46" t="s">
        <v>222</v>
      </c>
      <c r="C43" s="53" t="s">
        <v>278</v>
      </c>
      <c r="D43" s="53" t="s">
        <v>51</v>
      </c>
      <c r="E43" s="18">
        <v>7</v>
      </c>
      <c r="F43" s="18">
        <v>4.5</v>
      </c>
      <c r="G43" s="18">
        <f t="shared" si="0"/>
        <v>5.25</v>
      </c>
      <c r="H43" s="19" t="str">
        <f t="shared" si="1"/>
        <v>D+</v>
      </c>
      <c r="I43" s="41"/>
    </row>
    <row r="44" spans="1:9" ht="16.5" x14ac:dyDescent="0.25">
      <c r="A44" s="15">
        <v>31</v>
      </c>
      <c r="B44" s="46" t="s">
        <v>223</v>
      </c>
      <c r="C44" s="53" t="s">
        <v>279</v>
      </c>
      <c r="D44" s="53" t="s">
        <v>280</v>
      </c>
      <c r="E44" s="18">
        <v>8.5</v>
      </c>
      <c r="F44" s="18">
        <v>6.5</v>
      </c>
      <c r="G44" s="18">
        <f t="shared" si="0"/>
        <v>7.1</v>
      </c>
      <c r="H44" s="19" t="str">
        <f t="shared" si="1"/>
        <v>B</v>
      </c>
      <c r="I44" s="41"/>
    </row>
    <row r="45" spans="1:9" ht="16.5" x14ac:dyDescent="0.25">
      <c r="A45" s="15">
        <v>32</v>
      </c>
      <c r="B45" s="46" t="s">
        <v>224</v>
      </c>
      <c r="C45" s="53" t="s">
        <v>281</v>
      </c>
      <c r="D45" s="53" t="s">
        <v>282</v>
      </c>
      <c r="E45" s="18">
        <v>9</v>
      </c>
      <c r="F45" s="18">
        <v>7</v>
      </c>
      <c r="G45" s="18">
        <f t="shared" si="0"/>
        <v>7.6</v>
      </c>
      <c r="H45" s="19" t="str">
        <f t="shared" si="1"/>
        <v>B</v>
      </c>
      <c r="I45" s="41"/>
    </row>
    <row r="46" spans="1:9" ht="16.5" x14ac:dyDescent="0.25">
      <c r="A46" s="15">
        <v>33</v>
      </c>
      <c r="B46" s="46" t="s">
        <v>225</v>
      </c>
      <c r="C46" s="53" t="s">
        <v>283</v>
      </c>
      <c r="D46" s="53" t="s">
        <v>284</v>
      </c>
      <c r="E46" s="18">
        <v>6.5</v>
      </c>
      <c r="F46" s="18">
        <v>5</v>
      </c>
      <c r="G46" s="18">
        <f t="shared" si="0"/>
        <v>5.45</v>
      </c>
      <c r="H46" s="19" t="str">
        <f t="shared" si="1"/>
        <v>C</v>
      </c>
      <c r="I46" s="41"/>
    </row>
    <row r="47" spans="1:9" ht="16.5" x14ac:dyDescent="0.25">
      <c r="A47" s="15">
        <v>34</v>
      </c>
      <c r="B47" s="46" t="s">
        <v>226</v>
      </c>
      <c r="C47" s="52" t="s">
        <v>285</v>
      </c>
      <c r="D47" s="52" t="s">
        <v>29</v>
      </c>
      <c r="E47" s="18">
        <v>9</v>
      </c>
      <c r="F47" s="18">
        <v>5.5</v>
      </c>
      <c r="G47" s="18">
        <f t="shared" si="0"/>
        <v>6.5499999999999989</v>
      </c>
      <c r="H47" s="19" t="str">
        <f t="shared" si="1"/>
        <v>C+</v>
      </c>
      <c r="I47" s="41"/>
    </row>
    <row r="48" spans="1:9" ht="16.5" x14ac:dyDescent="0.25">
      <c r="A48" s="15">
        <v>35</v>
      </c>
      <c r="B48" s="46" t="s">
        <v>227</v>
      </c>
      <c r="C48" s="53" t="s">
        <v>286</v>
      </c>
      <c r="D48" s="53" t="s">
        <v>29</v>
      </c>
      <c r="E48" s="18">
        <v>7</v>
      </c>
      <c r="F48" s="18">
        <v>5</v>
      </c>
      <c r="G48" s="18">
        <f t="shared" si="0"/>
        <v>5.6</v>
      </c>
      <c r="H48" s="19" t="str">
        <f t="shared" si="1"/>
        <v>C</v>
      </c>
      <c r="I48" s="41"/>
    </row>
    <row r="49" spans="1:9" ht="16.5" x14ac:dyDescent="0.25">
      <c r="A49" s="15">
        <v>36</v>
      </c>
      <c r="B49" s="46" t="s">
        <v>228</v>
      </c>
      <c r="C49" s="53" t="s">
        <v>287</v>
      </c>
      <c r="D49" s="53" t="s">
        <v>29</v>
      </c>
      <c r="E49" s="18">
        <v>7</v>
      </c>
      <c r="F49" s="18">
        <v>5</v>
      </c>
      <c r="G49" s="18">
        <f t="shared" si="0"/>
        <v>5.6</v>
      </c>
      <c r="H49" s="19" t="str">
        <f t="shared" si="1"/>
        <v>C</v>
      </c>
      <c r="I49" s="41"/>
    </row>
    <row r="50" spans="1:9" ht="16.5" x14ac:dyDescent="0.25">
      <c r="A50" s="15">
        <v>37</v>
      </c>
      <c r="B50" s="46" t="s">
        <v>229</v>
      </c>
      <c r="C50" s="53" t="s">
        <v>288</v>
      </c>
      <c r="D50" s="53" t="s">
        <v>289</v>
      </c>
      <c r="E50" s="18">
        <v>7</v>
      </c>
      <c r="F50" s="18">
        <v>6.5</v>
      </c>
      <c r="G50" s="18">
        <f t="shared" si="0"/>
        <v>6.65</v>
      </c>
      <c r="H50" s="19" t="str">
        <f t="shared" si="1"/>
        <v>C+</v>
      </c>
      <c r="I50" s="41"/>
    </row>
    <row r="51" spans="1:9" ht="16.5" x14ac:dyDescent="0.25">
      <c r="A51" s="15">
        <v>38</v>
      </c>
      <c r="B51" s="46" t="s">
        <v>230</v>
      </c>
      <c r="C51" s="53" t="s">
        <v>239</v>
      </c>
      <c r="D51" s="53" t="s">
        <v>49</v>
      </c>
      <c r="E51" s="18">
        <v>7</v>
      </c>
      <c r="F51" s="18">
        <v>4.5</v>
      </c>
      <c r="G51" s="18">
        <f t="shared" si="0"/>
        <v>5.25</v>
      </c>
      <c r="H51" s="19" t="str">
        <f t="shared" si="1"/>
        <v>D+</v>
      </c>
      <c r="I51" s="42"/>
    </row>
    <row r="52" spans="1:9" ht="16.5" x14ac:dyDescent="0.25">
      <c r="A52" s="15">
        <v>39</v>
      </c>
      <c r="B52" s="46" t="s">
        <v>231</v>
      </c>
      <c r="C52" s="53" t="s">
        <v>290</v>
      </c>
      <c r="D52" s="53" t="s">
        <v>49</v>
      </c>
      <c r="E52" s="18">
        <v>7</v>
      </c>
      <c r="F52" s="18">
        <v>5.5</v>
      </c>
      <c r="G52" s="18">
        <f t="shared" si="0"/>
        <v>5.9499999999999993</v>
      </c>
      <c r="H52" s="19" t="str">
        <f t="shared" si="1"/>
        <v>C+</v>
      </c>
      <c r="I52" s="42"/>
    </row>
    <row r="53" spans="1:9" ht="16.5" x14ac:dyDescent="0.25">
      <c r="A53" s="15">
        <v>40</v>
      </c>
      <c r="B53" s="46" t="s">
        <v>232</v>
      </c>
      <c r="C53" s="53" t="s">
        <v>291</v>
      </c>
      <c r="D53" s="53" t="s">
        <v>184</v>
      </c>
      <c r="E53" s="18">
        <v>7</v>
      </c>
      <c r="F53" s="18">
        <v>5</v>
      </c>
      <c r="G53" s="18">
        <f t="shared" si="0"/>
        <v>5.6</v>
      </c>
      <c r="H53" s="19" t="str">
        <f t="shared" si="1"/>
        <v>C</v>
      </c>
      <c r="I53" s="42"/>
    </row>
    <row r="54" spans="1:9" ht="16.5" x14ac:dyDescent="0.25">
      <c r="A54" s="15">
        <v>41</v>
      </c>
      <c r="B54" s="46" t="s">
        <v>233</v>
      </c>
      <c r="C54" s="53" t="s">
        <v>292</v>
      </c>
      <c r="D54" s="53" t="s">
        <v>184</v>
      </c>
      <c r="E54" s="18">
        <v>7</v>
      </c>
      <c r="F54" s="18">
        <v>4.5</v>
      </c>
      <c r="G54" s="18">
        <f t="shared" si="0"/>
        <v>5.25</v>
      </c>
      <c r="H54" s="19" t="str">
        <f t="shared" si="1"/>
        <v>D+</v>
      </c>
      <c r="I54" s="42"/>
    </row>
    <row r="55" spans="1:9" ht="16.5" x14ac:dyDescent="0.25">
      <c r="A55" s="15">
        <v>42</v>
      </c>
      <c r="B55" s="46" t="s">
        <v>234</v>
      </c>
      <c r="C55" s="53" t="s">
        <v>293</v>
      </c>
      <c r="D55" s="53" t="s">
        <v>190</v>
      </c>
      <c r="E55" s="18">
        <v>7</v>
      </c>
      <c r="F55" s="18">
        <v>6</v>
      </c>
      <c r="G55" s="18">
        <f t="shared" si="0"/>
        <v>6.2999999999999989</v>
      </c>
      <c r="H55" s="19" t="str">
        <f t="shared" si="1"/>
        <v>C+</v>
      </c>
      <c r="I55" s="42"/>
    </row>
    <row r="56" spans="1:9" ht="16.5" x14ac:dyDescent="0.25">
      <c r="A56" s="15">
        <v>43</v>
      </c>
      <c r="B56" s="46" t="s">
        <v>235</v>
      </c>
      <c r="C56" s="53" t="s">
        <v>294</v>
      </c>
      <c r="D56" s="53" t="s">
        <v>295</v>
      </c>
      <c r="E56" s="18">
        <v>5</v>
      </c>
      <c r="F56" s="18">
        <v>5</v>
      </c>
      <c r="G56" s="18">
        <f t="shared" si="0"/>
        <v>5</v>
      </c>
      <c r="H56" s="19" t="str">
        <f t="shared" si="1"/>
        <v>D+</v>
      </c>
      <c r="I56" s="42"/>
    </row>
    <row r="57" spans="1:9" ht="16.5" x14ac:dyDescent="0.25">
      <c r="A57" s="15">
        <v>44</v>
      </c>
      <c r="B57" s="46" t="s">
        <v>236</v>
      </c>
      <c r="C57" s="53" t="s">
        <v>296</v>
      </c>
      <c r="D57" s="53" t="s">
        <v>53</v>
      </c>
      <c r="E57" s="18">
        <v>7</v>
      </c>
      <c r="F57" s="18">
        <v>5.5</v>
      </c>
      <c r="G57" s="18">
        <f t="shared" si="0"/>
        <v>5.9499999999999993</v>
      </c>
      <c r="H57" s="19" t="str">
        <f t="shared" si="1"/>
        <v>C+</v>
      </c>
      <c r="I57" s="42"/>
    </row>
    <row r="58" spans="1:9" ht="16.5" x14ac:dyDescent="0.25">
      <c r="A58" s="15">
        <v>45</v>
      </c>
      <c r="B58" s="46" t="s">
        <v>237</v>
      </c>
      <c r="C58" s="53" t="s">
        <v>297</v>
      </c>
      <c r="D58" s="53" t="s">
        <v>191</v>
      </c>
      <c r="E58" s="18">
        <v>6</v>
      </c>
      <c r="F58" s="18">
        <v>5</v>
      </c>
      <c r="G58" s="18">
        <f t="shared" si="0"/>
        <v>5.3</v>
      </c>
      <c r="H58" s="19" t="str">
        <f t="shared" si="1"/>
        <v>D+</v>
      </c>
      <c r="I58" s="42"/>
    </row>
    <row r="59" spans="1:9" ht="16.5" x14ac:dyDescent="0.25">
      <c r="A59" s="15"/>
      <c r="B59" s="39"/>
      <c r="C59" s="36"/>
      <c r="D59" s="36"/>
      <c r="E59" s="18"/>
      <c r="F59" s="18"/>
      <c r="G59" s="18"/>
      <c r="H59" s="19"/>
      <c r="I59" s="42"/>
    </row>
    <row r="60" spans="1:9" ht="16.5" x14ac:dyDescent="0.25">
      <c r="A60" s="15"/>
      <c r="B60" s="39"/>
      <c r="C60" s="36"/>
      <c r="D60" s="36"/>
      <c r="E60" s="18"/>
      <c r="F60" s="18"/>
      <c r="G60" s="18"/>
      <c r="H60" s="19"/>
      <c r="I60" s="42"/>
    </row>
    <row r="61" spans="1:9" ht="15.75" x14ac:dyDescent="0.25">
      <c r="A61" s="22" t="str">
        <f>"Cộng danh sách gồm "</f>
        <v xml:space="preserve">Cộng danh sách gồm </v>
      </c>
      <c r="B61" s="22"/>
      <c r="C61" s="22"/>
      <c r="D61" s="23">
        <f>COUNTA(H14:H60)</f>
        <v>45</v>
      </c>
      <c r="E61" s="24">
        <v>1</v>
      </c>
      <c r="F61" s="25"/>
      <c r="G61" s="2"/>
      <c r="H61" s="2"/>
      <c r="I61" s="2"/>
    </row>
    <row r="62" spans="1:9" ht="15.75" x14ac:dyDescent="0.25">
      <c r="A62" s="26" t="s">
        <v>14</v>
      </c>
      <c r="B62" s="26"/>
      <c r="C62" s="26"/>
      <c r="D62" s="27">
        <v>45</v>
      </c>
      <c r="E62" s="28">
        <f>D62/D61</f>
        <v>1</v>
      </c>
      <c r="F62" s="29"/>
      <c r="G62" s="2"/>
      <c r="H62" s="2"/>
      <c r="I62" s="2"/>
    </row>
    <row r="63" spans="1:9" ht="15.75" x14ac:dyDescent="0.25">
      <c r="A63" s="26" t="s">
        <v>15</v>
      </c>
      <c r="B63" s="26"/>
      <c r="C63" s="26"/>
      <c r="D63" s="27">
        <v>0</v>
      </c>
      <c r="E63" s="28">
        <f>D63/D61</f>
        <v>0</v>
      </c>
      <c r="F63" s="29"/>
      <c r="G63" s="2"/>
      <c r="H63" s="2"/>
      <c r="I63" s="2"/>
    </row>
    <row r="64" spans="1:9" ht="15.75" x14ac:dyDescent="0.25">
      <c r="A64" s="4"/>
      <c r="B64" s="4"/>
      <c r="C64" s="30"/>
      <c r="D64" s="4"/>
      <c r="E64" s="6"/>
      <c r="F64" s="2"/>
      <c r="G64" s="2"/>
      <c r="H64" s="2"/>
      <c r="I64" s="2"/>
    </row>
    <row r="65" spans="1:9" ht="15.75" x14ac:dyDescent="0.25">
      <c r="A65" s="2"/>
      <c r="B65" s="2" t="s">
        <v>16</v>
      </c>
      <c r="C65" s="2"/>
      <c r="D65" s="2"/>
      <c r="E65" s="69" t="str">
        <f ca="1">"TP. Hồ Chí Minh, ngày "&amp;  DAY(NOW())&amp;" tháng " &amp;MONTH(NOW())&amp;" năm "&amp;YEAR(NOW())</f>
        <v>TP. Hồ Chí Minh, ngày 12 tháng 6 năm 2019</v>
      </c>
      <c r="F65" s="69"/>
      <c r="G65" s="69"/>
      <c r="H65" s="69"/>
      <c r="I65" s="69"/>
    </row>
    <row r="66" spans="1:9" ht="15.75" x14ac:dyDescent="0.25">
      <c r="A66" s="68" t="s">
        <v>835</v>
      </c>
      <c r="B66" s="68"/>
      <c r="C66" s="68"/>
      <c r="D66" s="2"/>
      <c r="E66" s="68" t="s">
        <v>847</v>
      </c>
      <c r="F66" s="68"/>
      <c r="G66" s="68"/>
      <c r="H66" s="68"/>
      <c r="I66" s="68"/>
    </row>
    <row r="67" spans="1:9" ht="15.75" x14ac:dyDescent="0.25">
      <c r="A67" s="59"/>
      <c r="B67" s="59"/>
      <c r="C67" s="59"/>
      <c r="D67" s="2"/>
      <c r="E67" s="5"/>
      <c r="F67" s="5"/>
      <c r="G67" s="5"/>
      <c r="H67" s="5"/>
      <c r="I67" s="5"/>
    </row>
    <row r="68" spans="1:9" ht="15.75" x14ac:dyDescent="0.25">
      <c r="A68" s="59"/>
      <c r="B68" s="59"/>
      <c r="C68" s="59"/>
      <c r="D68" s="2"/>
      <c r="E68" s="5"/>
      <c r="F68" s="5"/>
      <c r="G68" s="5"/>
      <c r="H68" s="5"/>
      <c r="I68" s="5"/>
    </row>
    <row r="69" spans="1:9" ht="15.75" x14ac:dyDescent="0.25">
      <c r="A69" s="59"/>
      <c r="B69" s="59"/>
      <c r="C69" s="59"/>
      <c r="D69" s="2"/>
      <c r="E69" s="5"/>
      <c r="F69" s="5"/>
      <c r="G69" s="5"/>
      <c r="H69" s="5"/>
      <c r="I69" s="5"/>
    </row>
    <row r="70" spans="1:9" ht="15.75" x14ac:dyDescent="0.25">
      <c r="A70" s="59"/>
      <c r="B70" s="59"/>
      <c r="C70" s="59"/>
      <c r="E70" s="5"/>
      <c r="F70" s="5"/>
      <c r="G70" s="5"/>
      <c r="H70" s="5"/>
      <c r="I70" s="5"/>
    </row>
    <row r="71" spans="1:9" ht="15.75" x14ac:dyDescent="0.25">
      <c r="A71" s="59"/>
      <c r="B71" s="59"/>
      <c r="C71" s="59"/>
      <c r="E71" s="5"/>
      <c r="F71" s="5"/>
      <c r="G71" s="5"/>
      <c r="H71" s="5"/>
      <c r="I71" s="5"/>
    </row>
    <row r="72" spans="1:9" ht="15.75" x14ac:dyDescent="0.25">
      <c r="A72" s="68" t="s">
        <v>836</v>
      </c>
      <c r="B72" s="68"/>
      <c r="C72" s="68"/>
      <c r="E72" s="68" t="s">
        <v>837</v>
      </c>
      <c r="F72" s="68"/>
      <c r="G72" s="68"/>
      <c r="H72" s="68"/>
      <c r="I72" s="68"/>
    </row>
    <row r="73" spans="1:9" ht="15.75" x14ac:dyDescent="0.25">
      <c r="A73" s="31"/>
      <c r="B73" s="32"/>
      <c r="C73" s="32"/>
    </row>
    <row r="74" spans="1:9" ht="15.75" x14ac:dyDescent="0.25">
      <c r="F74" s="33"/>
      <c r="G74" s="33"/>
      <c r="H74" s="33"/>
    </row>
  </sheetData>
  <protectedRanges>
    <protectedRange sqref="C7:C9 G7:G8" name="Range2"/>
    <protectedRange sqref="E12:F12" name="Range6"/>
    <protectedRange sqref="F14:F60" name="Range3_1_1"/>
    <protectedRange sqref="E14:E60" name="Range3_2"/>
    <protectedRange sqref="A3" name="Range1_1"/>
    <protectedRange sqref="B14:D60" name="Range3_1_1_1"/>
    <protectedRange sqref="I14:I60" name="Range4_1"/>
    <protectedRange sqref="D67:D69" name="Range5_1_1_1"/>
    <protectedRange sqref="E67:E69 G72:I72" name="Range5_2_1_1"/>
    <protectedRange sqref="A72" name="Range5_1_2_1_1"/>
  </protectedRanges>
  <mergeCells count="10">
    <mergeCell ref="A66:C66"/>
    <mergeCell ref="A72:C72"/>
    <mergeCell ref="E66:I66"/>
    <mergeCell ref="E72:I72"/>
    <mergeCell ref="A1:D1"/>
    <mergeCell ref="E1:I1"/>
    <mergeCell ref="A2:D2"/>
    <mergeCell ref="A3:D3"/>
    <mergeCell ref="E65:I65"/>
    <mergeCell ref="A5:I5"/>
  </mergeCells>
  <conditionalFormatting sqref="H14:H60">
    <cfRule type="cellIs" dxfId="18" priority="3" stopIfTrue="1" operator="equal">
      <formula>"F"</formula>
    </cfRule>
  </conditionalFormatting>
  <conditionalFormatting sqref="G14:G60">
    <cfRule type="expression" dxfId="17" priority="2" stopIfTrue="1">
      <formula>MAX(#REF!)&lt;4</formula>
    </cfRule>
  </conditionalFormatting>
  <pageMargins left="0.25" right="0" top="0.5" bottom="0.2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9"/>
  <sheetViews>
    <sheetView topLeftCell="A55" zoomScale="95" zoomScaleNormal="95" workbookViewId="0">
      <selection activeCell="G62" sqref="G62"/>
    </sheetView>
  </sheetViews>
  <sheetFormatPr defaultRowHeight="15" x14ac:dyDescent="0.25"/>
  <cols>
    <col min="1" max="1" width="4.42578125" customWidth="1"/>
    <col min="2" max="2" width="14.42578125" customWidth="1"/>
    <col min="3" max="3" width="21.28515625" customWidth="1"/>
    <col min="4" max="4" width="9.140625" customWidth="1"/>
    <col min="7" max="7" width="10.140625" bestFit="1" customWidth="1"/>
    <col min="8" max="8" width="6.85546875" customWidth="1"/>
    <col min="9" max="9" width="17.5703125" customWidth="1"/>
  </cols>
  <sheetData>
    <row r="1" spans="1:9" ht="15.75" x14ac:dyDescent="0.25">
      <c r="A1" s="68" t="s">
        <v>0</v>
      </c>
      <c r="B1" s="68"/>
      <c r="C1" s="68"/>
      <c r="D1" s="68"/>
      <c r="E1" s="68" t="s">
        <v>1</v>
      </c>
      <c r="F1" s="68"/>
      <c r="G1" s="68"/>
      <c r="H1" s="68"/>
      <c r="I1" s="68"/>
    </row>
    <row r="2" spans="1:9" ht="15.75" x14ac:dyDescent="0.25">
      <c r="A2" s="68" t="s">
        <v>2</v>
      </c>
      <c r="B2" s="68"/>
      <c r="C2" s="68"/>
      <c r="D2" s="68"/>
      <c r="E2" s="43" t="s">
        <v>3</v>
      </c>
      <c r="F2" s="43"/>
      <c r="G2" s="43"/>
      <c r="H2" s="43"/>
      <c r="I2" s="43"/>
    </row>
    <row r="3" spans="1:9" ht="15.75" x14ac:dyDescent="0.25">
      <c r="A3" s="68" t="s">
        <v>65</v>
      </c>
      <c r="B3" s="68"/>
      <c r="C3" s="68"/>
      <c r="D3" s="68"/>
      <c r="E3" s="1"/>
      <c r="F3" s="2"/>
      <c r="G3" s="2"/>
      <c r="H3" s="2"/>
      <c r="I3" s="2"/>
    </row>
    <row r="4" spans="1:9" ht="15.75" x14ac:dyDescent="0.25">
      <c r="A4" s="43"/>
      <c r="B4" s="43"/>
      <c r="C4" s="43"/>
      <c r="D4" s="43"/>
      <c r="E4" s="2"/>
      <c r="F4" s="2"/>
      <c r="G4" s="2"/>
      <c r="H4" s="2"/>
      <c r="I4" s="2"/>
    </row>
    <row r="5" spans="1:9" ht="19.5" x14ac:dyDescent="0.3">
      <c r="A5" s="70" t="s">
        <v>846</v>
      </c>
      <c r="B5" s="70"/>
      <c r="C5" s="70"/>
      <c r="D5" s="70"/>
      <c r="E5" s="70"/>
      <c r="F5" s="70"/>
      <c r="G5" s="70"/>
      <c r="H5" s="70"/>
      <c r="I5" s="70"/>
    </row>
    <row r="6" spans="1:9" ht="15.75" x14ac:dyDescent="0.25">
      <c r="A6" s="4" t="s">
        <v>60</v>
      </c>
      <c r="B6" s="4"/>
      <c r="C6" s="4" t="s">
        <v>816</v>
      </c>
      <c r="D6" s="4"/>
      <c r="E6" s="4" t="s">
        <v>838</v>
      </c>
      <c r="F6" s="4"/>
      <c r="G6" s="5">
        <v>3</v>
      </c>
      <c r="H6" s="6"/>
      <c r="I6" s="6"/>
    </row>
    <row r="7" spans="1:9" ht="15.75" x14ac:dyDescent="0.25">
      <c r="A7" s="7" t="s">
        <v>61</v>
      </c>
      <c r="B7" s="7"/>
      <c r="C7" s="7" t="s">
        <v>494</v>
      </c>
      <c r="D7" s="7"/>
      <c r="E7" s="7" t="s">
        <v>839</v>
      </c>
      <c r="F7" s="7"/>
      <c r="G7" s="5">
        <v>2</v>
      </c>
      <c r="H7" s="6"/>
      <c r="I7" s="6"/>
    </row>
    <row r="8" spans="1:9" ht="15.75" x14ac:dyDescent="0.25">
      <c r="A8" s="7" t="s">
        <v>62</v>
      </c>
      <c r="B8" s="7"/>
      <c r="C8" s="7" t="s">
        <v>813</v>
      </c>
      <c r="D8" s="7"/>
      <c r="E8" s="8" t="s">
        <v>841</v>
      </c>
      <c r="F8" s="9"/>
      <c r="G8" s="61">
        <v>2019</v>
      </c>
      <c r="H8" s="2"/>
      <c r="I8" s="2"/>
    </row>
    <row r="9" spans="1:9" ht="15.75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47.25" x14ac:dyDescent="0.25">
      <c r="A10" s="10" t="s">
        <v>4</v>
      </c>
      <c r="B10" s="11" t="s">
        <v>5</v>
      </c>
      <c r="C10" s="11" t="s">
        <v>6</v>
      </c>
      <c r="D10" s="11"/>
      <c r="E10" s="12" t="s">
        <v>7</v>
      </c>
      <c r="F10" s="12" t="s">
        <v>8</v>
      </c>
      <c r="G10" s="12" t="s">
        <v>9</v>
      </c>
      <c r="H10" s="12"/>
      <c r="I10" s="13" t="s">
        <v>10</v>
      </c>
    </row>
    <row r="11" spans="1:9" ht="15.75" x14ac:dyDescent="0.25">
      <c r="A11" s="10"/>
      <c r="B11" s="11"/>
      <c r="C11" s="11"/>
      <c r="D11" s="11"/>
      <c r="E11" s="14">
        <v>0.3</v>
      </c>
      <c r="F11" s="14">
        <v>0.7</v>
      </c>
      <c r="G11" s="13" t="s">
        <v>11</v>
      </c>
      <c r="H11" s="13" t="s">
        <v>12</v>
      </c>
      <c r="I11" s="13"/>
    </row>
    <row r="12" spans="1:9" ht="15.75" x14ac:dyDescent="0.25">
      <c r="A12" s="11">
        <v>1</v>
      </c>
      <c r="B12" s="11">
        <v>2</v>
      </c>
      <c r="C12" s="11">
        <v>3</v>
      </c>
      <c r="D12" s="11"/>
      <c r="E12" s="11">
        <v>4</v>
      </c>
      <c r="F12" s="11">
        <v>5</v>
      </c>
      <c r="G12" s="11">
        <v>6</v>
      </c>
      <c r="H12" s="11">
        <v>7</v>
      </c>
      <c r="I12" s="13">
        <v>8</v>
      </c>
    </row>
    <row r="13" spans="1:9" ht="16.5" x14ac:dyDescent="0.25">
      <c r="A13" s="15">
        <v>1</v>
      </c>
      <c r="B13" s="46" t="s">
        <v>495</v>
      </c>
      <c r="C13" s="53" t="s">
        <v>545</v>
      </c>
      <c r="D13" s="53" t="s">
        <v>68</v>
      </c>
      <c r="E13" s="18">
        <v>8</v>
      </c>
      <c r="F13" s="18">
        <v>4.5</v>
      </c>
      <c r="G13" s="18">
        <f>E13*$E$11+F13*$F$11</f>
        <v>5.55</v>
      </c>
      <c r="H13" s="19" t="str">
        <f t="shared" ref="H13:H64" si="0">IF(G13&lt;4,"F",IF(G13&lt;=4.9,"D",IF(G13&lt;=5.4,"D+",IF(G13&lt;=5.9,"C",IF(G13&lt;=6.9,"C+",IF(G13&lt;=7.9,"B",IF(G13&lt;=8.4,"B+","A")))))))</f>
        <v>C</v>
      </c>
      <c r="I13" s="41"/>
    </row>
    <row r="14" spans="1:9" ht="16.5" x14ac:dyDescent="0.25">
      <c r="A14" s="15">
        <v>2</v>
      </c>
      <c r="B14" s="46" t="s">
        <v>496</v>
      </c>
      <c r="C14" s="53" t="s">
        <v>111</v>
      </c>
      <c r="D14" s="53" t="s">
        <v>546</v>
      </c>
      <c r="E14" s="18">
        <v>8</v>
      </c>
      <c r="F14" s="18">
        <v>5</v>
      </c>
      <c r="G14" s="18">
        <f t="shared" ref="G14:G64" si="1">E14*$E$11+F14*$F$11</f>
        <v>5.9</v>
      </c>
      <c r="H14" s="19" t="str">
        <f t="shared" si="0"/>
        <v>C</v>
      </c>
      <c r="I14" s="41"/>
    </row>
    <row r="15" spans="1:9" ht="16.5" x14ac:dyDescent="0.25">
      <c r="A15" s="15">
        <v>3</v>
      </c>
      <c r="B15" s="46" t="s">
        <v>497</v>
      </c>
      <c r="C15" s="53" t="s">
        <v>547</v>
      </c>
      <c r="D15" s="53" t="s">
        <v>24</v>
      </c>
      <c r="E15" s="18">
        <v>8</v>
      </c>
      <c r="F15" s="18">
        <v>6.5</v>
      </c>
      <c r="G15" s="18">
        <f t="shared" si="1"/>
        <v>6.9499999999999993</v>
      </c>
      <c r="H15" s="19" t="str">
        <f t="shared" si="0"/>
        <v>B</v>
      </c>
      <c r="I15" s="41"/>
    </row>
    <row r="16" spans="1:9" ht="16.5" x14ac:dyDescent="0.25">
      <c r="A16" s="15">
        <v>4</v>
      </c>
      <c r="B16" s="46" t="s">
        <v>498</v>
      </c>
      <c r="C16" s="52" t="s">
        <v>548</v>
      </c>
      <c r="D16" s="52" t="s">
        <v>244</v>
      </c>
      <c r="E16" s="18">
        <v>6.5</v>
      </c>
      <c r="F16" s="18">
        <v>2</v>
      </c>
      <c r="G16" s="18">
        <f t="shared" si="1"/>
        <v>3.3499999999999996</v>
      </c>
      <c r="H16" s="19" t="str">
        <f t="shared" si="0"/>
        <v>F</v>
      </c>
      <c r="I16" s="41"/>
    </row>
    <row r="17" spans="1:9" ht="16.5" x14ac:dyDescent="0.25">
      <c r="A17" s="15">
        <v>5</v>
      </c>
      <c r="B17" s="46" t="s">
        <v>499</v>
      </c>
      <c r="C17" s="53" t="s">
        <v>549</v>
      </c>
      <c r="D17" s="53" t="s">
        <v>45</v>
      </c>
      <c r="E17" s="18">
        <v>8</v>
      </c>
      <c r="F17" s="18">
        <v>2</v>
      </c>
      <c r="G17" s="18">
        <f t="shared" si="1"/>
        <v>3.8</v>
      </c>
      <c r="H17" s="19" t="str">
        <f t="shared" si="0"/>
        <v>F</v>
      </c>
      <c r="I17" s="41"/>
    </row>
    <row r="18" spans="1:9" ht="16.5" x14ac:dyDescent="0.25">
      <c r="A18" s="15">
        <v>6</v>
      </c>
      <c r="B18" s="46" t="s">
        <v>500</v>
      </c>
      <c r="C18" s="52" t="s">
        <v>479</v>
      </c>
      <c r="D18" s="52" t="s">
        <v>25</v>
      </c>
      <c r="E18" s="18">
        <v>8</v>
      </c>
      <c r="F18" s="18">
        <v>6</v>
      </c>
      <c r="G18" s="18">
        <f t="shared" si="1"/>
        <v>6.6</v>
      </c>
      <c r="H18" s="19" t="str">
        <f t="shared" si="0"/>
        <v>C+</v>
      </c>
      <c r="I18" s="41"/>
    </row>
    <row r="19" spans="1:9" ht="16.5" x14ac:dyDescent="0.25">
      <c r="A19" s="15">
        <v>7</v>
      </c>
      <c r="B19" s="46" t="s">
        <v>501</v>
      </c>
      <c r="C19" s="52" t="s">
        <v>550</v>
      </c>
      <c r="D19" s="52" t="s">
        <v>478</v>
      </c>
      <c r="E19" s="18">
        <v>7.5</v>
      </c>
      <c r="F19" s="18">
        <v>6</v>
      </c>
      <c r="G19" s="18">
        <f t="shared" si="1"/>
        <v>6.4499999999999993</v>
      </c>
      <c r="H19" s="19" t="str">
        <f t="shared" si="0"/>
        <v>C+</v>
      </c>
      <c r="I19" s="41"/>
    </row>
    <row r="20" spans="1:9" ht="16.5" x14ac:dyDescent="0.25">
      <c r="A20" s="15">
        <v>8</v>
      </c>
      <c r="B20" s="46" t="s">
        <v>502</v>
      </c>
      <c r="C20" s="52" t="s">
        <v>551</v>
      </c>
      <c r="D20" s="52" t="s">
        <v>552</v>
      </c>
      <c r="E20" s="18">
        <v>7</v>
      </c>
      <c r="F20" s="18">
        <v>3</v>
      </c>
      <c r="G20" s="18">
        <f t="shared" si="1"/>
        <v>4.1999999999999993</v>
      </c>
      <c r="H20" s="19" t="str">
        <f t="shared" si="0"/>
        <v>D</v>
      </c>
      <c r="I20" s="41"/>
    </row>
    <row r="21" spans="1:9" ht="16.5" x14ac:dyDescent="0.25">
      <c r="A21" s="15">
        <v>9</v>
      </c>
      <c r="B21" s="46" t="s">
        <v>503</v>
      </c>
      <c r="C21" s="52" t="s">
        <v>553</v>
      </c>
      <c r="D21" s="52" t="s">
        <v>362</v>
      </c>
      <c r="E21" s="18">
        <v>7</v>
      </c>
      <c r="F21" s="18">
        <v>4.5</v>
      </c>
      <c r="G21" s="18">
        <f t="shared" si="1"/>
        <v>5.25</v>
      </c>
      <c r="H21" s="19" t="str">
        <f t="shared" si="0"/>
        <v>D+</v>
      </c>
      <c r="I21" s="41"/>
    </row>
    <row r="22" spans="1:9" ht="16.5" x14ac:dyDescent="0.25">
      <c r="A22" s="15">
        <v>10</v>
      </c>
      <c r="B22" s="46" t="s">
        <v>504</v>
      </c>
      <c r="C22" s="53" t="s">
        <v>554</v>
      </c>
      <c r="D22" s="53" t="s">
        <v>555</v>
      </c>
      <c r="E22" s="18">
        <v>8</v>
      </c>
      <c r="F22" s="18">
        <v>5.5</v>
      </c>
      <c r="G22" s="18">
        <f t="shared" si="1"/>
        <v>6.25</v>
      </c>
      <c r="H22" s="19" t="str">
        <f t="shared" si="0"/>
        <v>C+</v>
      </c>
      <c r="I22" s="41"/>
    </row>
    <row r="23" spans="1:9" ht="16.5" x14ac:dyDescent="0.25">
      <c r="A23" s="15">
        <v>11</v>
      </c>
      <c r="B23" s="46" t="s">
        <v>505</v>
      </c>
      <c r="C23" s="52" t="s">
        <v>556</v>
      </c>
      <c r="D23" s="52" t="s">
        <v>247</v>
      </c>
      <c r="E23" s="18">
        <v>6</v>
      </c>
      <c r="F23" s="18">
        <v>3</v>
      </c>
      <c r="G23" s="18">
        <f t="shared" si="1"/>
        <v>3.8999999999999995</v>
      </c>
      <c r="H23" s="19" t="str">
        <f t="shared" si="0"/>
        <v>F</v>
      </c>
      <c r="I23" s="41"/>
    </row>
    <row r="24" spans="1:9" ht="16.5" x14ac:dyDescent="0.25">
      <c r="A24" s="15">
        <v>12</v>
      </c>
      <c r="B24" s="46" t="s">
        <v>506</v>
      </c>
      <c r="C24" s="52" t="s">
        <v>557</v>
      </c>
      <c r="D24" s="52" t="s">
        <v>102</v>
      </c>
      <c r="E24" s="18">
        <v>5</v>
      </c>
      <c r="F24" s="18">
        <v>5.5</v>
      </c>
      <c r="G24" s="18">
        <f t="shared" si="1"/>
        <v>5.35</v>
      </c>
      <c r="H24" s="19" t="str">
        <f t="shared" si="0"/>
        <v>D+</v>
      </c>
      <c r="I24" s="41"/>
    </row>
    <row r="25" spans="1:9" ht="16.5" x14ac:dyDescent="0.25">
      <c r="A25" s="15">
        <v>13</v>
      </c>
      <c r="B25" s="46" t="s">
        <v>507</v>
      </c>
      <c r="C25" s="52" t="s">
        <v>558</v>
      </c>
      <c r="D25" s="52" t="s">
        <v>55</v>
      </c>
      <c r="E25" s="18">
        <v>7</v>
      </c>
      <c r="F25" s="18">
        <v>5.5</v>
      </c>
      <c r="G25" s="18">
        <f t="shared" si="1"/>
        <v>5.9499999999999993</v>
      </c>
      <c r="H25" s="19" t="str">
        <f t="shared" si="0"/>
        <v>C+</v>
      </c>
      <c r="I25" s="41"/>
    </row>
    <row r="26" spans="1:9" ht="16.5" x14ac:dyDescent="0.25">
      <c r="A26" s="15">
        <v>14</v>
      </c>
      <c r="B26" s="46" t="s">
        <v>508</v>
      </c>
      <c r="C26" s="52" t="s">
        <v>559</v>
      </c>
      <c r="D26" s="52" t="s">
        <v>560</v>
      </c>
      <c r="E26" s="18">
        <v>7</v>
      </c>
      <c r="F26" s="18">
        <v>3</v>
      </c>
      <c r="G26" s="18">
        <f t="shared" si="1"/>
        <v>4.1999999999999993</v>
      </c>
      <c r="H26" s="19" t="str">
        <f t="shared" si="0"/>
        <v>D</v>
      </c>
      <c r="I26" s="41"/>
    </row>
    <row r="27" spans="1:9" ht="16.5" x14ac:dyDescent="0.25">
      <c r="A27" s="15">
        <v>15</v>
      </c>
      <c r="B27" s="46" t="s">
        <v>509</v>
      </c>
      <c r="C27" s="52" t="s">
        <v>473</v>
      </c>
      <c r="D27" s="52" t="s">
        <v>32</v>
      </c>
      <c r="E27" s="18">
        <v>7</v>
      </c>
      <c r="F27" s="18">
        <v>7</v>
      </c>
      <c r="G27" s="18">
        <f t="shared" si="1"/>
        <v>7</v>
      </c>
      <c r="H27" s="19" t="str">
        <f t="shared" si="0"/>
        <v>B</v>
      </c>
      <c r="I27" s="41"/>
    </row>
    <row r="28" spans="1:9" ht="16.5" x14ac:dyDescent="0.25">
      <c r="A28" s="15">
        <v>16</v>
      </c>
      <c r="B28" s="46" t="s">
        <v>510</v>
      </c>
      <c r="C28" s="53" t="s">
        <v>561</v>
      </c>
      <c r="D28" s="53" t="s">
        <v>32</v>
      </c>
      <c r="E28" s="18">
        <v>7.5</v>
      </c>
      <c r="F28" s="18">
        <v>6</v>
      </c>
      <c r="G28" s="18">
        <f t="shared" si="1"/>
        <v>6.4499999999999993</v>
      </c>
      <c r="H28" s="19" t="str">
        <f t="shared" si="0"/>
        <v>C+</v>
      </c>
      <c r="I28" s="41"/>
    </row>
    <row r="29" spans="1:9" ht="16.5" x14ac:dyDescent="0.25">
      <c r="A29" s="15">
        <v>17</v>
      </c>
      <c r="B29" s="46" t="s">
        <v>511</v>
      </c>
      <c r="C29" s="53" t="s">
        <v>435</v>
      </c>
      <c r="D29" s="53" t="s">
        <v>32</v>
      </c>
      <c r="E29" s="18">
        <v>7.5</v>
      </c>
      <c r="F29" s="18">
        <v>5</v>
      </c>
      <c r="G29" s="18">
        <f t="shared" si="1"/>
        <v>5.75</v>
      </c>
      <c r="H29" s="19" t="str">
        <f t="shared" si="0"/>
        <v>C</v>
      </c>
      <c r="I29" s="41"/>
    </row>
    <row r="30" spans="1:9" ht="16.5" x14ac:dyDescent="0.25">
      <c r="A30" s="15">
        <v>18</v>
      </c>
      <c r="B30" s="46" t="s">
        <v>512</v>
      </c>
      <c r="C30" s="53" t="s">
        <v>438</v>
      </c>
      <c r="D30" s="53" t="s">
        <v>32</v>
      </c>
      <c r="E30" s="18">
        <v>6.5</v>
      </c>
      <c r="F30" s="18">
        <v>5</v>
      </c>
      <c r="G30" s="18">
        <f t="shared" si="1"/>
        <v>5.45</v>
      </c>
      <c r="H30" s="19" t="str">
        <f t="shared" si="0"/>
        <v>C</v>
      </c>
      <c r="I30" s="41"/>
    </row>
    <row r="31" spans="1:9" ht="16.5" x14ac:dyDescent="0.25">
      <c r="A31" s="15">
        <v>19</v>
      </c>
      <c r="B31" s="46" t="s">
        <v>513</v>
      </c>
      <c r="C31" s="52" t="s">
        <v>562</v>
      </c>
      <c r="D31" s="52" t="s">
        <v>563</v>
      </c>
      <c r="E31" s="18">
        <v>7.5</v>
      </c>
      <c r="F31" s="18">
        <v>6</v>
      </c>
      <c r="G31" s="18">
        <f t="shared" si="1"/>
        <v>6.4499999999999993</v>
      </c>
      <c r="H31" s="19" t="str">
        <f t="shared" si="0"/>
        <v>C+</v>
      </c>
      <c r="I31" s="41"/>
    </row>
    <row r="32" spans="1:9" ht="16.5" x14ac:dyDescent="0.25">
      <c r="A32" s="15">
        <v>20</v>
      </c>
      <c r="B32" s="46" t="s">
        <v>514</v>
      </c>
      <c r="C32" s="53" t="s">
        <v>564</v>
      </c>
      <c r="D32" s="53" t="s">
        <v>372</v>
      </c>
      <c r="E32" s="18">
        <v>7</v>
      </c>
      <c r="F32" s="18">
        <v>5.5</v>
      </c>
      <c r="G32" s="18">
        <f t="shared" si="1"/>
        <v>5.9499999999999993</v>
      </c>
      <c r="H32" s="19" t="str">
        <f t="shared" si="0"/>
        <v>C+</v>
      </c>
      <c r="I32" s="41"/>
    </row>
    <row r="33" spans="1:9" ht="16.5" x14ac:dyDescent="0.25">
      <c r="A33" s="15">
        <v>21</v>
      </c>
      <c r="B33" s="46" t="s">
        <v>515</v>
      </c>
      <c r="C33" s="53" t="s">
        <v>473</v>
      </c>
      <c r="D33" s="53" t="s">
        <v>439</v>
      </c>
      <c r="E33" s="18">
        <v>7</v>
      </c>
      <c r="F33" s="18">
        <v>5</v>
      </c>
      <c r="G33" s="18">
        <f t="shared" si="1"/>
        <v>5.6</v>
      </c>
      <c r="H33" s="19" t="str">
        <f t="shared" si="0"/>
        <v>C</v>
      </c>
      <c r="I33" s="41"/>
    </row>
    <row r="34" spans="1:9" ht="16.5" x14ac:dyDescent="0.25">
      <c r="A34" s="15">
        <v>22</v>
      </c>
      <c r="B34" s="46" t="s">
        <v>516</v>
      </c>
      <c r="C34" s="52" t="s">
        <v>565</v>
      </c>
      <c r="D34" s="52" t="s">
        <v>117</v>
      </c>
      <c r="E34" s="18">
        <v>6</v>
      </c>
      <c r="F34" s="18">
        <v>3.5</v>
      </c>
      <c r="G34" s="18">
        <f t="shared" si="1"/>
        <v>4.25</v>
      </c>
      <c r="H34" s="19" t="str">
        <f t="shared" si="0"/>
        <v>D</v>
      </c>
      <c r="I34" s="41"/>
    </row>
    <row r="35" spans="1:9" ht="16.5" x14ac:dyDescent="0.25">
      <c r="A35" s="15">
        <v>23</v>
      </c>
      <c r="B35" s="46" t="s">
        <v>517</v>
      </c>
      <c r="C35" s="53" t="s">
        <v>566</v>
      </c>
      <c r="D35" s="53" t="s">
        <v>117</v>
      </c>
      <c r="E35" s="18">
        <v>7.5</v>
      </c>
      <c r="F35" s="18">
        <v>5</v>
      </c>
      <c r="G35" s="18">
        <f t="shared" si="1"/>
        <v>5.75</v>
      </c>
      <c r="H35" s="19" t="str">
        <f t="shared" si="0"/>
        <v>C</v>
      </c>
      <c r="I35" s="41"/>
    </row>
    <row r="36" spans="1:9" ht="16.5" x14ac:dyDescent="0.25">
      <c r="A36" s="15">
        <v>24</v>
      </c>
      <c r="B36" s="46" t="s">
        <v>518</v>
      </c>
      <c r="C36" s="53" t="s">
        <v>567</v>
      </c>
      <c r="D36" s="53" t="s">
        <v>493</v>
      </c>
      <c r="E36" s="18">
        <v>8</v>
      </c>
      <c r="F36" s="18">
        <v>6</v>
      </c>
      <c r="G36" s="18">
        <f t="shared" si="1"/>
        <v>6.6</v>
      </c>
      <c r="H36" s="19" t="str">
        <f t="shared" si="0"/>
        <v>C+</v>
      </c>
      <c r="I36" s="41"/>
    </row>
    <row r="37" spans="1:9" ht="16.5" x14ac:dyDescent="0.25">
      <c r="A37" s="15">
        <v>25</v>
      </c>
      <c r="B37" s="46" t="s">
        <v>519</v>
      </c>
      <c r="C37" s="52" t="s">
        <v>568</v>
      </c>
      <c r="D37" s="52" t="s">
        <v>569</v>
      </c>
      <c r="E37" s="18">
        <v>6</v>
      </c>
      <c r="F37" s="18">
        <v>5</v>
      </c>
      <c r="G37" s="18">
        <f t="shared" si="1"/>
        <v>5.3</v>
      </c>
      <c r="H37" s="19" t="str">
        <f t="shared" si="0"/>
        <v>D+</v>
      </c>
      <c r="I37" s="41"/>
    </row>
    <row r="38" spans="1:9" ht="16.5" x14ac:dyDescent="0.25">
      <c r="A38" s="15">
        <v>26</v>
      </c>
      <c r="B38" s="46" t="s">
        <v>520</v>
      </c>
      <c r="C38" s="52" t="s">
        <v>570</v>
      </c>
      <c r="D38" s="52" t="s">
        <v>36</v>
      </c>
      <c r="E38" s="18">
        <v>7.5</v>
      </c>
      <c r="F38" s="18">
        <v>3</v>
      </c>
      <c r="G38" s="18">
        <f>E38*$E$11+F38*$F$11</f>
        <v>4.3499999999999996</v>
      </c>
      <c r="H38" s="19" t="str">
        <f t="shared" si="0"/>
        <v>D</v>
      </c>
      <c r="I38" s="41"/>
    </row>
    <row r="39" spans="1:9" ht="16.5" x14ac:dyDescent="0.25">
      <c r="A39" s="15">
        <v>27</v>
      </c>
      <c r="B39" s="46" t="s">
        <v>521</v>
      </c>
      <c r="C39" s="53" t="s">
        <v>293</v>
      </c>
      <c r="D39" s="53" t="s">
        <v>48</v>
      </c>
      <c r="E39" s="18">
        <v>6</v>
      </c>
      <c r="F39" s="18">
        <v>5</v>
      </c>
      <c r="G39" s="18">
        <f t="shared" si="1"/>
        <v>5.3</v>
      </c>
      <c r="H39" s="19" t="str">
        <f t="shared" si="0"/>
        <v>D+</v>
      </c>
      <c r="I39" s="41"/>
    </row>
    <row r="40" spans="1:9" ht="16.5" x14ac:dyDescent="0.25">
      <c r="A40" s="15">
        <v>28</v>
      </c>
      <c r="B40" s="46" t="s">
        <v>522</v>
      </c>
      <c r="C40" s="53" t="s">
        <v>571</v>
      </c>
      <c r="D40" s="53" t="s">
        <v>48</v>
      </c>
      <c r="E40" s="18">
        <v>5</v>
      </c>
      <c r="F40" s="18">
        <v>5</v>
      </c>
      <c r="G40" s="18">
        <f t="shared" si="1"/>
        <v>5</v>
      </c>
      <c r="H40" s="19" t="str">
        <f t="shared" si="0"/>
        <v>D+</v>
      </c>
      <c r="I40" s="41"/>
    </row>
    <row r="41" spans="1:9" ht="16.5" x14ac:dyDescent="0.25">
      <c r="A41" s="15">
        <v>29</v>
      </c>
      <c r="B41" s="46" t="s">
        <v>523</v>
      </c>
      <c r="C41" s="53" t="s">
        <v>572</v>
      </c>
      <c r="D41" s="53" t="s">
        <v>127</v>
      </c>
      <c r="E41" s="18">
        <v>7.5</v>
      </c>
      <c r="F41" s="18">
        <v>6</v>
      </c>
      <c r="G41" s="18">
        <f t="shared" si="1"/>
        <v>6.4499999999999993</v>
      </c>
      <c r="H41" s="19" t="str">
        <f t="shared" si="0"/>
        <v>C+</v>
      </c>
      <c r="I41" s="41"/>
    </row>
    <row r="42" spans="1:9" ht="16.5" x14ac:dyDescent="0.25">
      <c r="A42" s="15">
        <v>30</v>
      </c>
      <c r="B42" s="46" t="s">
        <v>524</v>
      </c>
      <c r="C42" s="52" t="s">
        <v>574</v>
      </c>
      <c r="D42" s="52" t="s">
        <v>131</v>
      </c>
      <c r="E42" s="18">
        <v>7.5</v>
      </c>
      <c r="F42" s="18">
        <v>7</v>
      </c>
      <c r="G42" s="18">
        <f t="shared" si="1"/>
        <v>7.1499999999999995</v>
      </c>
      <c r="H42" s="19" t="str">
        <f t="shared" si="0"/>
        <v>B</v>
      </c>
      <c r="I42" s="41"/>
    </row>
    <row r="43" spans="1:9" ht="16.5" x14ac:dyDescent="0.25">
      <c r="A43" s="15">
        <v>31</v>
      </c>
      <c r="B43" s="46" t="s">
        <v>525</v>
      </c>
      <c r="C43" s="52" t="s">
        <v>575</v>
      </c>
      <c r="D43" s="52" t="s">
        <v>50</v>
      </c>
      <c r="E43" s="18">
        <v>7</v>
      </c>
      <c r="F43" s="18">
        <v>5</v>
      </c>
      <c r="G43" s="18">
        <f t="shared" si="1"/>
        <v>5.6</v>
      </c>
      <c r="H43" s="19" t="str">
        <f t="shared" si="0"/>
        <v>C</v>
      </c>
      <c r="I43" s="41"/>
    </row>
    <row r="44" spans="1:9" ht="16.5" x14ac:dyDescent="0.25">
      <c r="A44" s="15">
        <v>32</v>
      </c>
      <c r="B44" s="46" t="s">
        <v>526</v>
      </c>
      <c r="C44" s="53" t="s">
        <v>576</v>
      </c>
      <c r="D44" s="53" t="s">
        <v>18</v>
      </c>
      <c r="E44" s="18">
        <v>7.5</v>
      </c>
      <c r="F44" s="18">
        <v>6</v>
      </c>
      <c r="G44" s="18">
        <f t="shared" si="1"/>
        <v>6.4499999999999993</v>
      </c>
      <c r="H44" s="19" t="str">
        <f t="shared" si="0"/>
        <v>C+</v>
      </c>
      <c r="I44" s="41"/>
    </row>
    <row r="45" spans="1:9" ht="16.5" x14ac:dyDescent="0.25">
      <c r="A45" s="15">
        <v>33</v>
      </c>
      <c r="B45" s="46" t="s">
        <v>527</v>
      </c>
      <c r="C45" s="53" t="s">
        <v>577</v>
      </c>
      <c r="D45" s="53" t="s">
        <v>56</v>
      </c>
      <c r="E45" s="18">
        <v>8</v>
      </c>
      <c r="F45" s="18">
        <v>5.5</v>
      </c>
      <c r="G45" s="18">
        <f t="shared" si="1"/>
        <v>6.25</v>
      </c>
      <c r="H45" s="19" t="str">
        <f t="shared" si="0"/>
        <v>C+</v>
      </c>
      <c r="I45" s="41"/>
    </row>
    <row r="46" spans="1:9" ht="16.5" x14ac:dyDescent="0.25">
      <c r="A46" s="15">
        <v>34</v>
      </c>
      <c r="B46" s="46" t="s">
        <v>528</v>
      </c>
      <c r="C46" s="53" t="s">
        <v>111</v>
      </c>
      <c r="D46" s="53" t="s">
        <v>578</v>
      </c>
      <c r="E46" s="18">
        <v>7</v>
      </c>
      <c r="F46" s="18">
        <v>4.5</v>
      </c>
      <c r="G46" s="18">
        <f t="shared" si="1"/>
        <v>5.25</v>
      </c>
      <c r="H46" s="19" t="str">
        <f t="shared" si="0"/>
        <v>D+</v>
      </c>
      <c r="I46" s="41"/>
    </row>
    <row r="47" spans="1:9" ht="16.5" x14ac:dyDescent="0.25">
      <c r="A47" s="15">
        <v>35</v>
      </c>
      <c r="B47" s="46" t="s">
        <v>529</v>
      </c>
      <c r="C47" s="52" t="s">
        <v>59</v>
      </c>
      <c r="D47" s="52" t="s">
        <v>573</v>
      </c>
      <c r="E47" s="18">
        <v>5</v>
      </c>
      <c r="F47" s="18">
        <v>6.5</v>
      </c>
      <c r="G47" s="18">
        <f t="shared" si="1"/>
        <v>6.05</v>
      </c>
      <c r="H47" s="19" t="str">
        <f t="shared" si="0"/>
        <v>C+</v>
      </c>
      <c r="I47" s="41"/>
    </row>
    <row r="48" spans="1:9" ht="16.5" x14ac:dyDescent="0.25">
      <c r="A48" s="15">
        <v>36</v>
      </c>
      <c r="B48" s="46" t="s">
        <v>530</v>
      </c>
      <c r="C48" s="53" t="s">
        <v>111</v>
      </c>
      <c r="D48" s="53" t="s">
        <v>155</v>
      </c>
      <c r="E48" s="18">
        <v>7</v>
      </c>
      <c r="F48" s="18">
        <v>3.5</v>
      </c>
      <c r="G48" s="18">
        <f t="shared" si="1"/>
        <v>4.55</v>
      </c>
      <c r="H48" s="19" t="str">
        <f t="shared" si="0"/>
        <v>D</v>
      </c>
      <c r="I48" s="41"/>
    </row>
    <row r="49" spans="1:9" ht="16.5" x14ac:dyDescent="0.25">
      <c r="A49" s="15">
        <v>37</v>
      </c>
      <c r="B49" s="46" t="s">
        <v>531</v>
      </c>
      <c r="C49" s="53" t="s">
        <v>107</v>
      </c>
      <c r="D49" s="53" t="s">
        <v>276</v>
      </c>
      <c r="E49" s="18">
        <v>7.5</v>
      </c>
      <c r="F49" s="18">
        <v>4.5</v>
      </c>
      <c r="G49" s="18">
        <f t="shared" si="1"/>
        <v>5.4</v>
      </c>
      <c r="H49" s="19" t="str">
        <f t="shared" si="0"/>
        <v>D+</v>
      </c>
      <c r="I49" s="41"/>
    </row>
    <row r="50" spans="1:9" ht="16.5" x14ac:dyDescent="0.25">
      <c r="A50" s="15">
        <v>38</v>
      </c>
      <c r="B50" s="46" t="s">
        <v>532</v>
      </c>
      <c r="C50" s="53" t="s">
        <v>579</v>
      </c>
      <c r="D50" s="53" t="s">
        <v>47</v>
      </c>
      <c r="E50" s="18">
        <v>7</v>
      </c>
      <c r="F50" s="18">
        <v>7</v>
      </c>
      <c r="G50" s="18">
        <f t="shared" si="1"/>
        <v>7</v>
      </c>
      <c r="H50" s="19" t="str">
        <f t="shared" si="0"/>
        <v>B</v>
      </c>
      <c r="I50" s="41"/>
    </row>
    <row r="51" spans="1:9" ht="16.5" x14ac:dyDescent="0.25">
      <c r="A51" s="15">
        <v>39</v>
      </c>
      <c r="B51" s="46" t="s">
        <v>533</v>
      </c>
      <c r="C51" s="53" t="s">
        <v>580</v>
      </c>
      <c r="D51" s="53" t="s">
        <v>282</v>
      </c>
      <c r="E51" s="18">
        <v>7</v>
      </c>
      <c r="F51" s="18">
        <v>5.5</v>
      </c>
      <c r="G51" s="18">
        <f t="shared" si="1"/>
        <v>5.9499999999999993</v>
      </c>
      <c r="H51" s="19" t="str">
        <f t="shared" si="0"/>
        <v>C+</v>
      </c>
      <c r="I51" s="41"/>
    </row>
    <row r="52" spans="1:9" ht="16.5" x14ac:dyDescent="0.25">
      <c r="A52" s="15">
        <v>40</v>
      </c>
      <c r="B52" s="46" t="s">
        <v>534</v>
      </c>
      <c r="C52" s="53" t="s">
        <v>581</v>
      </c>
      <c r="D52" s="53" t="s">
        <v>29</v>
      </c>
      <c r="E52" s="18">
        <v>7</v>
      </c>
      <c r="F52" s="18">
        <v>4.5</v>
      </c>
      <c r="G52" s="18">
        <f t="shared" si="1"/>
        <v>5.25</v>
      </c>
      <c r="H52" s="19" t="str">
        <f t="shared" si="0"/>
        <v>D+</v>
      </c>
      <c r="I52" s="41"/>
    </row>
    <row r="53" spans="1:9" ht="16.5" x14ac:dyDescent="0.25">
      <c r="A53" s="15">
        <v>41</v>
      </c>
      <c r="B53" s="46" t="s">
        <v>535</v>
      </c>
      <c r="C53" s="53" t="s">
        <v>582</v>
      </c>
      <c r="D53" s="53" t="s">
        <v>400</v>
      </c>
      <c r="E53" s="18">
        <v>7</v>
      </c>
      <c r="F53" s="18">
        <v>4.5</v>
      </c>
      <c r="G53" s="18">
        <f t="shared" si="1"/>
        <v>5.25</v>
      </c>
      <c r="H53" s="19" t="str">
        <f t="shared" si="0"/>
        <v>D+</v>
      </c>
      <c r="I53" s="41"/>
    </row>
    <row r="54" spans="1:9" ht="16.5" x14ac:dyDescent="0.25">
      <c r="A54" s="15">
        <v>42</v>
      </c>
      <c r="B54" s="46" t="s">
        <v>536</v>
      </c>
      <c r="C54" s="53" t="s">
        <v>583</v>
      </c>
      <c r="D54" s="53" t="s">
        <v>37</v>
      </c>
      <c r="E54" s="18">
        <v>6</v>
      </c>
      <c r="F54" s="18">
        <v>5.5</v>
      </c>
      <c r="G54" s="18">
        <f t="shared" si="1"/>
        <v>5.6499999999999995</v>
      </c>
      <c r="H54" s="19" t="str">
        <f t="shared" si="0"/>
        <v>C</v>
      </c>
      <c r="I54" s="41"/>
    </row>
    <row r="55" spans="1:9" ht="16.5" x14ac:dyDescent="0.25">
      <c r="A55" s="15">
        <v>43</v>
      </c>
      <c r="B55" s="46" t="s">
        <v>537</v>
      </c>
      <c r="C55" s="52" t="s">
        <v>584</v>
      </c>
      <c r="D55" s="52" t="s">
        <v>190</v>
      </c>
      <c r="E55" s="18">
        <v>7</v>
      </c>
      <c r="F55" s="18">
        <v>5.5</v>
      </c>
      <c r="G55" s="18">
        <f t="shared" si="1"/>
        <v>5.9499999999999993</v>
      </c>
      <c r="H55" s="19" t="str">
        <f t="shared" si="0"/>
        <v>C+</v>
      </c>
      <c r="I55" s="42"/>
    </row>
    <row r="56" spans="1:9" ht="16.5" x14ac:dyDescent="0.25">
      <c r="A56" s="15">
        <v>44</v>
      </c>
      <c r="B56" s="46" t="s">
        <v>538</v>
      </c>
      <c r="C56" s="52" t="s">
        <v>585</v>
      </c>
      <c r="D56" s="52" t="s">
        <v>190</v>
      </c>
      <c r="E56" s="18">
        <v>7</v>
      </c>
      <c r="F56" s="18">
        <v>4.5</v>
      </c>
      <c r="G56" s="18">
        <f t="shared" si="1"/>
        <v>5.25</v>
      </c>
      <c r="H56" s="19" t="str">
        <f t="shared" si="0"/>
        <v>D+</v>
      </c>
      <c r="I56" s="42"/>
    </row>
    <row r="57" spans="1:9" ht="16.5" x14ac:dyDescent="0.25">
      <c r="A57" s="15">
        <v>45</v>
      </c>
      <c r="B57" s="46" t="s">
        <v>539</v>
      </c>
      <c r="C57" s="53" t="s">
        <v>586</v>
      </c>
      <c r="D57" s="53" t="s">
        <v>486</v>
      </c>
      <c r="E57" s="18">
        <v>5</v>
      </c>
      <c r="F57" s="18">
        <v>4</v>
      </c>
      <c r="G57" s="18">
        <f t="shared" si="1"/>
        <v>4.3</v>
      </c>
      <c r="H57" s="19" t="str">
        <f t="shared" si="0"/>
        <v>D</v>
      </c>
      <c r="I57" s="42"/>
    </row>
    <row r="58" spans="1:9" ht="16.5" x14ac:dyDescent="0.25">
      <c r="A58" s="15">
        <v>46</v>
      </c>
      <c r="B58" s="46" t="s">
        <v>540</v>
      </c>
      <c r="C58" s="53" t="s">
        <v>450</v>
      </c>
      <c r="D58" s="53" t="s">
        <v>21</v>
      </c>
      <c r="E58" s="18">
        <v>6</v>
      </c>
      <c r="F58" s="18">
        <v>5</v>
      </c>
      <c r="G58" s="18">
        <f t="shared" si="1"/>
        <v>5.3</v>
      </c>
      <c r="H58" s="19" t="str">
        <f t="shared" si="0"/>
        <v>D+</v>
      </c>
      <c r="I58" s="42"/>
    </row>
    <row r="59" spans="1:9" ht="16.5" x14ac:dyDescent="0.25">
      <c r="A59" s="15">
        <v>47</v>
      </c>
      <c r="B59" s="46" t="s">
        <v>541</v>
      </c>
      <c r="C59" s="52" t="s">
        <v>587</v>
      </c>
      <c r="D59" s="52" t="s">
        <v>169</v>
      </c>
      <c r="E59" s="18">
        <v>6.5</v>
      </c>
      <c r="F59" s="18">
        <v>6</v>
      </c>
      <c r="G59" s="18">
        <f t="shared" si="1"/>
        <v>6.1499999999999995</v>
      </c>
      <c r="H59" s="19" t="str">
        <f t="shared" si="0"/>
        <v>C+</v>
      </c>
      <c r="I59" s="42"/>
    </row>
    <row r="60" spans="1:9" ht="16.5" x14ac:dyDescent="0.25">
      <c r="A60" s="15">
        <v>48</v>
      </c>
      <c r="B60" s="46" t="s">
        <v>542</v>
      </c>
      <c r="C60" s="52" t="s">
        <v>588</v>
      </c>
      <c r="D60" s="52" t="s">
        <v>589</v>
      </c>
      <c r="E60" s="18">
        <v>7.5</v>
      </c>
      <c r="F60" s="18">
        <v>6</v>
      </c>
      <c r="G60" s="18">
        <f>E60*$E$11+F60*$F$11</f>
        <v>6.4499999999999993</v>
      </c>
      <c r="H60" s="19" t="str">
        <f>IF(G60&lt;4,"F",IF(G60&lt;=4.9,"D",IF(G60&lt;=5.4,"D+",IF(G60&lt;=5.9,"C",IF(G60&lt;=6.9,"C+",IF(G60&lt;=7.9,"B",IF(G60&lt;=8.4,"B+","A")))))))</f>
        <v>C+</v>
      </c>
      <c r="I60" s="42"/>
    </row>
    <row r="61" spans="1:9" ht="16.5" x14ac:dyDescent="0.25">
      <c r="A61" s="62">
        <v>49</v>
      </c>
      <c r="B61" s="63" t="s">
        <v>543</v>
      </c>
      <c r="C61" s="64" t="s">
        <v>590</v>
      </c>
      <c r="D61" s="64" t="s">
        <v>591</v>
      </c>
      <c r="E61" s="65">
        <v>5</v>
      </c>
      <c r="F61" s="65">
        <v>3.5</v>
      </c>
      <c r="G61" s="65">
        <f>E61*$E$11+F61*$F$11</f>
        <v>3.9499999999999997</v>
      </c>
      <c r="H61" s="66" t="str">
        <f>IF(G61&gt;4,"F",IF(G61&lt;=4.9,"D",IF(G61&lt;=5.4,"D+",IF(G61&lt;=5.9,"C",IF(G61&lt;=6.9,"C+",IF(G61&lt;=7.9,"B",IF(G61&lt;=8.4,"B+","A")))))))</f>
        <v>D</v>
      </c>
      <c r="I61" s="67"/>
    </row>
    <row r="62" spans="1:9" ht="16.5" x14ac:dyDescent="0.25">
      <c r="A62" s="15">
        <v>50</v>
      </c>
      <c r="B62" s="46" t="s">
        <v>544</v>
      </c>
      <c r="C62" s="53" t="s">
        <v>592</v>
      </c>
      <c r="D62" s="53" t="s">
        <v>52</v>
      </c>
      <c r="E62" s="18">
        <v>8</v>
      </c>
      <c r="F62" s="18">
        <v>5.5</v>
      </c>
      <c r="G62" s="18">
        <f t="shared" si="1"/>
        <v>6.25</v>
      </c>
      <c r="H62" s="19" t="str">
        <f t="shared" si="0"/>
        <v>C+</v>
      </c>
      <c r="I62" s="42"/>
    </row>
    <row r="63" spans="1:9" ht="16.5" x14ac:dyDescent="0.25">
      <c r="A63" s="15">
        <v>51</v>
      </c>
      <c r="B63" s="39">
        <v>450050007</v>
      </c>
      <c r="C63" s="36" t="s">
        <v>825</v>
      </c>
      <c r="D63" s="36" t="s">
        <v>33</v>
      </c>
      <c r="E63" s="18">
        <v>7</v>
      </c>
      <c r="F63" s="18">
        <v>8</v>
      </c>
      <c r="G63" s="18">
        <f t="shared" si="1"/>
        <v>7.6999999999999993</v>
      </c>
      <c r="H63" s="19" t="str">
        <f>IF(G63&lt;4,"F",IF(G63&lt;=4.9,"D",IF(G63&lt;=5.4,"D+",IF(G63&lt;=5.9,"C",IF(G63&lt;=6.9,"C+",IF(G63&lt;=7.9,"B",IF(G63&lt;=8.4,"B+","A")))))))</f>
        <v>B</v>
      </c>
      <c r="I63" s="42" t="s">
        <v>826</v>
      </c>
    </row>
    <row r="64" spans="1:9" ht="16.5" x14ac:dyDescent="0.25">
      <c r="A64" s="15">
        <v>52</v>
      </c>
      <c r="B64" s="40">
        <v>450030120</v>
      </c>
      <c r="C64" s="36" t="s">
        <v>845</v>
      </c>
      <c r="D64" s="37" t="s">
        <v>827</v>
      </c>
      <c r="E64" s="18">
        <v>7</v>
      </c>
      <c r="F64" s="18">
        <v>5.5</v>
      </c>
      <c r="G64" s="18">
        <f t="shared" si="1"/>
        <v>5.9499999999999993</v>
      </c>
      <c r="H64" s="19" t="str">
        <f t="shared" si="0"/>
        <v>C+</v>
      </c>
      <c r="I64" s="41" t="s">
        <v>828</v>
      </c>
    </row>
    <row r="65" spans="1:9" ht="15.75" x14ac:dyDescent="0.25">
      <c r="A65" s="2"/>
      <c r="B65" s="21"/>
      <c r="C65" s="2"/>
      <c r="D65" s="2"/>
      <c r="E65" s="2"/>
      <c r="F65" s="2"/>
      <c r="G65" s="2"/>
      <c r="H65" s="2"/>
      <c r="I65" s="2"/>
    </row>
    <row r="66" spans="1:9" ht="15.75" x14ac:dyDescent="0.25">
      <c r="A66" s="22" t="str">
        <f>"Cộng danh sách gồm "</f>
        <v xml:space="preserve">Cộng danh sách gồm </v>
      </c>
      <c r="B66" s="22"/>
      <c r="C66" s="22"/>
      <c r="D66" s="23">
        <f>COUNTA(H13:H64)</f>
        <v>52</v>
      </c>
      <c r="E66" s="24">
        <v>1</v>
      </c>
      <c r="F66" s="25"/>
      <c r="G66" s="2"/>
      <c r="H66" s="2"/>
      <c r="I66" s="2"/>
    </row>
    <row r="67" spans="1:9" ht="15.75" x14ac:dyDescent="0.25">
      <c r="A67" s="26" t="s">
        <v>14</v>
      </c>
      <c r="B67" s="26"/>
      <c r="C67" s="26"/>
      <c r="D67" s="27">
        <f>COUNTIF(G13:G64,"&gt;=5")</f>
        <v>42</v>
      </c>
      <c r="E67" s="28">
        <f>D67/D66</f>
        <v>0.80769230769230771</v>
      </c>
      <c r="F67" s="29"/>
      <c r="G67" s="2"/>
      <c r="H67" s="2"/>
      <c r="I67" s="2"/>
    </row>
    <row r="68" spans="1:9" ht="15.75" x14ac:dyDescent="0.25">
      <c r="A68" s="26" t="s">
        <v>15</v>
      </c>
      <c r="B68" s="26"/>
      <c r="C68" s="26"/>
      <c r="D68" s="27">
        <v>10</v>
      </c>
      <c r="E68" s="28">
        <f>D68/D66</f>
        <v>0.19230769230769232</v>
      </c>
      <c r="F68" s="29"/>
      <c r="G68" s="2"/>
      <c r="H68" s="2"/>
      <c r="I68" s="2"/>
    </row>
    <row r="69" spans="1:9" ht="15.75" x14ac:dyDescent="0.25">
      <c r="A69" s="4"/>
      <c r="B69" s="4"/>
      <c r="C69" s="30"/>
      <c r="D69" s="4"/>
      <c r="E69" s="6"/>
      <c r="F69" s="2"/>
      <c r="G69" s="2"/>
      <c r="H69" s="2"/>
      <c r="I69" s="2"/>
    </row>
    <row r="70" spans="1:9" ht="15.75" x14ac:dyDescent="0.25">
      <c r="A70" s="2"/>
      <c r="B70" s="2" t="s">
        <v>16</v>
      </c>
      <c r="C70" s="2"/>
      <c r="D70" s="2"/>
      <c r="E70" s="69" t="str">
        <f ca="1">"TP. Hồ Chí Minh, ngày "&amp;  DAY(NOW())&amp;" tháng " &amp;MONTH(NOW())&amp;" năm "&amp;YEAR(NOW())</f>
        <v>TP. Hồ Chí Minh, ngày 12 tháng 6 năm 2019</v>
      </c>
      <c r="F70" s="69"/>
      <c r="G70" s="69"/>
      <c r="H70" s="69"/>
      <c r="I70" s="69"/>
    </row>
    <row r="71" spans="1:9" ht="15.75" x14ac:dyDescent="0.25">
      <c r="A71" s="68" t="s">
        <v>835</v>
      </c>
      <c r="B71" s="68"/>
      <c r="C71" s="68"/>
      <c r="D71" s="2"/>
      <c r="E71" s="68" t="s">
        <v>847</v>
      </c>
      <c r="F71" s="68"/>
      <c r="G71" s="68"/>
      <c r="H71" s="68"/>
      <c r="I71" s="68"/>
    </row>
    <row r="72" spans="1:9" ht="15.75" x14ac:dyDescent="0.25">
      <c r="A72" s="59"/>
      <c r="B72" s="59"/>
      <c r="C72" s="59"/>
      <c r="D72" s="2"/>
      <c r="E72" s="5"/>
      <c r="F72" s="5"/>
      <c r="G72" s="5"/>
      <c r="H72" s="5"/>
      <c r="I72" s="5"/>
    </row>
    <row r="73" spans="1:9" ht="15.75" x14ac:dyDescent="0.25">
      <c r="A73" s="59"/>
      <c r="B73" s="59"/>
      <c r="C73" s="59"/>
      <c r="D73" s="2"/>
      <c r="E73" s="5"/>
      <c r="F73" s="5"/>
      <c r="G73" s="5"/>
      <c r="H73" s="5"/>
      <c r="I73" s="5"/>
    </row>
    <row r="74" spans="1:9" ht="15.75" x14ac:dyDescent="0.25">
      <c r="A74" s="59"/>
      <c r="B74" s="59"/>
      <c r="C74" s="59"/>
      <c r="D74" s="2"/>
      <c r="E74" s="5"/>
      <c r="F74" s="5"/>
      <c r="G74" s="5"/>
      <c r="H74" s="5"/>
      <c r="I74" s="5"/>
    </row>
    <row r="75" spans="1:9" ht="15.75" x14ac:dyDescent="0.25">
      <c r="A75" s="59"/>
      <c r="B75" s="59"/>
      <c r="C75" s="59"/>
      <c r="E75" s="5"/>
      <c r="F75" s="5"/>
      <c r="G75" s="5"/>
      <c r="H75" s="5"/>
      <c r="I75" s="5"/>
    </row>
    <row r="76" spans="1:9" ht="15.75" x14ac:dyDescent="0.25">
      <c r="A76" s="59"/>
      <c r="B76" s="59"/>
      <c r="C76" s="59"/>
      <c r="E76" s="5"/>
      <c r="F76" s="5"/>
      <c r="G76" s="5"/>
      <c r="H76" s="5"/>
      <c r="I76" s="5"/>
    </row>
    <row r="77" spans="1:9" ht="15.75" x14ac:dyDescent="0.25">
      <c r="A77" s="68" t="s">
        <v>836</v>
      </c>
      <c r="B77" s="68"/>
      <c r="C77" s="68"/>
      <c r="E77" s="68" t="s">
        <v>837</v>
      </c>
      <c r="F77" s="68"/>
      <c r="G77" s="68"/>
      <c r="H77" s="68"/>
      <c r="I77" s="68"/>
    </row>
    <row r="78" spans="1:9" ht="15.75" x14ac:dyDescent="0.25">
      <c r="A78" s="31"/>
      <c r="B78" s="32"/>
      <c r="C78" s="32"/>
    </row>
    <row r="79" spans="1:9" ht="15.75" x14ac:dyDescent="0.25">
      <c r="F79" s="33"/>
      <c r="G79" s="33"/>
      <c r="H79" s="33"/>
    </row>
  </sheetData>
  <protectedRanges>
    <protectedRange sqref="C6:C8 G6:G7" name="Range2"/>
    <protectedRange sqref="E11:F11" name="Range6"/>
    <protectedRange sqref="F13:F64" name="Range3_1_1"/>
    <protectedRange sqref="E13:E64" name="Range3_2"/>
    <protectedRange sqref="A3" name="Range1_1"/>
    <protectedRange sqref="B13:D64" name="Range3_1_1_1"/>
    <protectedRange sqref="I13:I64" name="Range4_1"/>
    <protectedRange sqref="D72:D74" name="Range5_1_1_1"/>
    <protectedRange sqref="E72:E74 G77:I77" name="Range5_2_1_1"/>
    <protectedRange sqref="A77" name="Range5_1_2_1_1_1"/>
  </protectedRanges>
  <mergeCells count="10">
    <mergeCell ref="E71:I71"/>
    <mergeCell ref="E77:I77"/>
    <mergeCell ref="A71:C71"/>
    <mergeCell ref="A77:C77"/>
    <mergeCell ref="A1:D1"/>
    <mergeCell ref="E1:I1"/>
    <mergeCell ref="A2:D2"/>
    <mergeCell ref="A3:D3"/>
    <mergeCell ref="E70:I70"/>
    <mergeCell ref="A5:I5"/>
  </mergeCells>
  <conditionalFormatting sqref="H13:H64">
    <cfRule type="cellIs" dxfId="16" priority="5" stopIfTrue="1" operator="equal">
      <formula>"F"</formula>
    </cfRule>
  </conditionalFormatting>
  <conditionalFormatting sqref="G13:G60 G62:G64">
    <cfRule type="expression" dxfId="15" priority="4" stopIfTrue="1">
      <formula>MAX(#REF!)&lt;4</formula>
    </cfRule>
  </conditionalFormatting>
  <conditionalFormatting sqref="G61">
    <cfRule type="expression" dxfId="14" priority="1" stopIfTrue="1">
      <formula>MAX(#REF!)&lt;4</formula>
    </cfRule>
  </conditionalFormatting>
  <pageMargins left="0.25" right="0" top="0.5" bottom="0.25" header="0.3" footer="0.2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81"/>
  <sheetViews>
    <sheetView topLeftCell="A67" zoomScale="118" zoomScaleNormal="118" workbookViewId="0">
      <selection activeCell="E73" sqref="E73:I73"/>
    </sheetView>
  </sheetViews>
  <sheetFormatPr defaultRowHeight="15" x14ac:dyDescent="0.25"/>
  <cols>
    <col min="1" max="1" width="4.42578125" customWidth="1"/>
    <col min="2" max="2" width="14.42578125" customWidth="1"/>
    <col min="3" max="3" width="23.7109375" customWidth="1"/>
    <col min="4" max="4" width="9.140625" customWidth="1"/>
    <col min="7" max="7" width="10.140625" bestFit="1" customWidth="1"/>
    <col min="8" max="8" width="6.85546875" customWidth="1"/>
    <col min="9" max="9" width="15.28515625" customWidth="1"/>
  </cols>
  <sheetData>
    <row r="1" spans="1:9" ht="15.75" x14ac:dyDescent="0.25">
      <c r="A1" s="68" t="s">
        <v>0</v>
      </c>
      <c r="B1" s="68"/>
      <c r="C1" s="68"/>
      <c r="D1" s="68"/>
      <c r="E1" s="68" t="s">
        <v>1</v>
      </c>
      <c r="F1" s="68"/>
      <c r="G1" s="68"/>
      <c r="H1" s="68"/>
      <c r="I1" s="68"/>
    </row>
    <row r="2" spans="1:9" ht="15.75" x14ac:dyDescent="0.25">
      <c r="A2" s="68" t="s">
        <v>2</v>
      </c>
      <c r="B2" s="68"/>
      <c r="C2" s="68"/>
      <c r="D2" s="68"/>
      <c r="E2" s="43" t="s">
        <v>3</v>
      </c>
      <c r="F2" s="43"/>
      <c r="G2" s="43"/>
      <c r="H2" s="43"/>
      <c r="I2" s="43"/>
    </row>
    <row r="3" spans="1:9" ht="15.75" x14ac:dyDescent="0.25">
      <c r="A3" s="68" t="s">
        <v>65</v>
      </c>
      <c r="B3" s="68"/>
      <c r="C3" s="68"/>
      <c r="D3" s="68"/>
      <c r="E3" s="1"/>
      <c r="F3" s="2"/>
      <c r="G3" s="2"/>
      <c r="H3" s="2"/>
      <c r="I3" s="2"/>
    </row>
    <row r="4" spans="1:9" ht="15.75" x14ac:dyDescent="0.25">
      <c r="A4" s="43"/>
      <c r="B4" s="43"/>
      <c r="C4" s="43"/>
      <c r="D4" s="43"/>
      <c r="E4" s="2"/>
      <c r="F4" s="2"/>
      <c r="G4" s="2"/>
      <c r="H4" s="2"/>
      <c r="I4" s="2"/>
    </row>
    <row r="5" spans="1:9" ht="19.5" x14ac:dyDescent="0.3">
      <c r="A5" s="70" t="s">
        <v>846</v>
      </c>
      <c r="B5" s="70"/>
      <c r="C5" s="70"/>
      <c r="D5" s="70"/>
      <c r="E5" s="70"/>
      <c r="F5" s="70"/>
      <c r="G5" s="70"/>
      <c r="H5" s="70"/>
      <c r="I5" s="70"/>
    </row>
    <row r="6" spans="1:9" ht="15.75" x14ac:dyDescent="0.25">
      <c r="A6" s="43"/>
      <c r="B6" s="43"/>
      <c r="C6" s="43"/>
      <c r="D6" s="43"/>
      <c r="E6" s="43"/>
      <c r="F6" s="43"/>
      <c r="G6" s="43"/>
      <c r="H6" s="43"/>
      <c r="I6" s="43"/>
    </row>
    <row r="7" spans="1:9" ht="15.75" x14ac:dyDescent="0.25">
      <c r="A7" s="4" t="s">
        <v>60</v>
      </c>
      <c r="B7" s="4"/>
      <c r="C7" s="4" t="s">
        <v>816</v>
      </c>
      <c r="D7" s="4"/>
      <c r="E7" s="4" t="s">
        <v>838</v>
      </c>
      <c r="F7" s="4"/>
      <c r="G7" s="5">
        <v>3</v>
      </c>
      <c r="H7" s="6"/>
      <c r="I7" s="6"/>
    </row>
    <row r="8" spans="1:9" ht="15.75" x14ac:dyDescent="0.25">
      <c r="A8" s="7" t="s">
        <v>61</v>
      </c>
      <c r="B8" s="7"/>
      <c r="C8" s="7" t="s">
        <v>817</v>
      </c>
      <c r="D8" s="7"/>
      <c r="E8" s="7" t="s">
        <v>839</v>
      </c>
      <c r="F8" s="7"/>
      <c r="G8" s="5">
        <v>2</v>
      </c>
      <c r="H8" s="6"/>
      <c r="I8" s="6"/>
    </row>
    <row r="9" spans="1:9" ht="15.75" x14ac:dyDescent="0.25">
      <c r="A9" s="7" t="s">
        <v>62</v>
      </c>
      <c r="B9" s="7"/>
      <c r="C9" s="7" t="s">
        <v>818</v>
      </c>
      <c r="D9" s="7"/>
      <c r="E9" s="8" t="s">
        <v>841</v>
      </c>
      <c r="F9" s="9"/>
      <c r="G9" s="61">
        <v>2019</v>
      </c>
      <c r="H9" s="2"/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0" t="s">
        <v>4</v>
      </c>
      <c r="B11" s="11" t="s">
        <v>5</v>
      </c>
      <c r="C11" s="11" t="s">
        <v>6</v>
      </c>
      <c r="D11" s="11"/>
      <c r="E11" s="12" t="s">
        <v>7</v>
      </c>
      <c r="F11" s="12" t="s">
        <v>8</v>
      </c>
      <c r="G11" s="12" t="s">
        <v>9</v>
      </c>
      <c r="H11" s="12"/>
      <c r="I11" s="13" t="s">
        <v>10</v>
      </c>
    </row>
    <row r="12" spans="1:9" ht="15.75" x14ac:dyDescent="0.25">
      <c r="A12" s="10"/>
      <c r="B12" s="11"/>
      <c r="C12" s="11"/>
      <c r="D12" s="11"/>
      <c r="E12" s="14">
        <v>0.3</v>
      </c>
      <c r="F12" s="14">
        <v>0.7</v>
      </c>
      <c r="G12" s="13" t="s">
        <v>11</v>
      </c>
      <c r="H12" s="13" t="s">
        <v>12</v>
      </c>
      <c r="I12" s="13"/>
    </row>
    <row r="13" spans="1:9" ht="15.75" x14ac:dyDescent="0.25">
      <c r="A13" s="11">
        <v>1</v>
      </c>
      <c r="B13" s="11">
        <v>2</v>
      </c>
      <c r="C13" s="11">
        <v>3</v>
      </c>
      <c r="D13" s="11"/>
      <c r="E13" s="11">
        <v>4</v>
      </c>
      <c r="F13" s="11">
        <v>5</v>
      </c>
      <c r="G13" s="11">
        <v>6</v>
      </c>
      <c r="H13" s="11">
        <v>7</v>
      </c>
      <c r="I13" s="13">
        <v>8</v>
      </c>
    </row>
    <row r="14" spans="1:9" ht="16.5" x14ac:dyDescent="0.25">
      <c r="A14" s="15">
        <v>1</v>
      </c>
      <c r="B14" s="55" t="s">
        <v>299</v>
      </c>
      <c r="C14" s="53" t="s">
        <v>350</v>
      </c>
      <c r="D14" s="53" t="s">
        <v>68</v>
      </c>
      <c r="E14" s="18">
        <v>10</v>
      </c>
      <c r="F14" s="18">
        <v>5.5</v>
      </c>
      <c r="G14" s="18">
        <f t="shared" ref="G14:G64" si="0">E14*$E$12+F14*$F$12</f>
        <v>6.85</v>
      </c>
      <c r="H14" s="19" t="str">
        <f t="shared" ref="H14:H64" si="1">IF(G14&lt;4,"F",IF(G14&lt;=4.9,"D",IF(G14&lt;=5.4,"D+",IF(G14&lt;=5.9,"C",IF(G14&lt;=6.9,"C+",IF(G14&lt;=7.9,"B",IF(G14&lt;=8.4,"B+","A")))))))</f>
        <v>C+</v>
      </c>
      <c r="I14" s="41"/>
    </row>
    <row r="15" spans="1:9" ht="16.5" x14ac:dyDescent="0.25">
      <c r="A15" s="15">
        <v>2</v>
      </c>
      <c r="B15" s="55" t="s">
        <v>300</v>
      </c>
      <c r="C15" s="52" t="s">
        <v>351</v>
      </c>
      <c r="D15" s="52" t="s">
        <v>22</v>
      </c>
      <c r="E15" s="18">
        <v>8</v>
      </c>
      <c r="F15" s="18">
        <v>5</v>
      </c>
      <c r="G15" s="18">
        <f t="shared" si="0"/>
        <v>5.9</v>
      </c>
      <c r="H15" s="19" t="str">
        <f t="shared" si="1"/>
        <v>C</v>
      </c>
      <c r="I15" s="41"/>
    </row>
    <row r="16" spans="1:9" ht="16.5" x14ac:dyDescent="0.25">
      <c r="A16" s="15">
        <v>3</v>
      </c>
      <c r="B16" s="55" t="s">
        <v>301</v>
      </c>
      <c r="C16" s="53" t="s">
        <v>352</v>
      </c>
      <c r="D16" s="53" t="s">
        <v>22</v>
      </c>
      <c r="E16" s="18">
        <v>8</v>
      </c>
      <c r="F16" s="18">
        <v>6</v>
      </c>
      <c r="G16" s="18">
        <f t="shared" si="0"/>
        <v>6.6</v>
      </c>
      <c r="H16" s="19" t="str">
        <f t="shared" si="1"/>
        <v>C+</v>
      </c>
      <c r="I16" s="41"/>
    </row>
    <row r="17" spans="1:9" ht="16.5" x14ac:dyDescent="0.25">
      <c r="A17" s="15">
        <v>4</v>
      </c>
      <c r="B17" s="55" t="s">
        <v>302</v>
      </c>
      <c r="C17" s="53" t="s">
        <v>353</v>
      </c>
      <c r="D17" s="53" t="s">
        <v>22</v>
      </c>
      <c r="E17" s="18">
        <v>8</v>
      </c>
      <c r="F17" s="18">
        <v>5</v>
      </c>
      <c r="G17" s="18">
        <f t="shared" si="0"/>
        <v>5.9</v>
      </c>
      <c r="H17" s="19" t="str">
        <f t="shared" si="1"/>
        <v>C</v>
      </c>
      <c r="I17" s="41"/>
    </row>
    <row r="18" spans="1:9" ht="16.5" x14ac:dyDescent="0.25">
      <c r="A18" s="15">
        <v>5</v>
      </c>
      <c r="B18" s="55" t="s">
        <v>303</v>
      </c>
      <c r="C18" s="53" t="s">
        <v>354</v>
      </c>
      <c r="D18" s="53" t="s">
        <v>80</v>
      </c>
      <c r="E18" s="18">
        <v>7.5</v>
      </c>
      <c r="F18" s="18">
        <v>5</v>
      </c>
      <c r="G18" s="18">
        <f t="shared" si="0"/>
        <v>5.75</v>
      </c>
      <c r="H18" s="19" t="str">
        <f t="shared" si="1"/>
        <v>C</v>
      </c>
      <c r="I18" s="41"/>
    </row>
    <row r="19" spans="1:9" ht="16.5" x14ac:dyDescent="0.25">
      <c r="A19" s="15">
        <v>6</v>
      </c>
      <c r="B19" s="55" t="s">
        <v>304</v>
      </c>
      <c r="C19" s="53" t="s">
        <v>829</v>
      </c>
      <c r="D19" s="53" t="s">
        <v>355</v>
      </c>
      <c r="E19" s="18">
        <v>8</v>
      </c>
      <c r="F19" s="18">
        <v>5</v>
      </c>
      <c r="G19" s="18">
        <f t="shared" si="0"/>
        <v>5.9</v>
      </c>
      <c r="H19" s="19" t="str">
        <f t="shared" si="1"/>
        <v>C</v>
      </c>
      <c r="I19" s="41"/>
    </row>
    <row r="20" spans="1:9" ht="16.5" x14ac:dyDescent="0.25">
      <c r="A20" s="15">
        <v>7</v>
      </c>
      <c r="B20" s="55" t="s">
        <v>305</v>
      </c>
      <c r="C20" s="53" t="s">
        <v>356</v>
      </c>
      <c r="D20" s="53" t="s">
        <v>244</v>
      </c>
      <c r="E20" s="18">
        <v>7.5</v>
      </c>
      <c r="F20" s="18">
        <v>4.5</v>
      </c>
      <c r="G20" s="18">
        <f t="shared" si="0"/>
        <v>5.4</v>
      </c>
      <c r="H20" s="19" t="str">
        <f t="shared" si="1"/>
        <v>D+</v>
      </c>
      <c r="I20" s="41"/>
    </row>
    <row r="21" spans="1:9" ht="16.5" x14ac:dyDescent="0.25">
      <c r="A21" s="15">
        <v>8</v>
      </c>
      <c r="B21" s="55" t="s">
        <v>306</v>
      </c>
      <c r="C21" s="53" t="s">
        <v>357</v>
      </c>
      <c r="D21" s="53" t="s">
        <v>244</v>
      </c>
      <c r="E21" s="18">
        <v>8.5</v>
      </c>
      <c r="F21" s="18">
        <v>5</v>
      </c>
      <c r="G21" s="18">
        <f t="shared" si="0"/>
        <v>6.05</v>
      </c>
      <c r="H21" s="19" t="str">
        <f t="shared" si="1"/>
        <v>C+</v>
      </c>
      <c r="I21" s="41"/>
    </row>
    <row r="22" spans="1:9" ht="16.5" x14ac:dyDescent="0.25">
      <c r="A22" s="15">
        <v>9</v>
      </c>
      <c r="B22" s="55" t="s">
        <v>307</v>
      </c>
      <c r="C22" s="53" t="s">
        <v>358</v>
      </c>
      <c r="D22" s="53" t="s">
        <v>88</v>
      </c>
      <c r="E22" s="18">
        <v>7.5</v>
      </c>
      <c r="F22" s="18">
        <v>6</v>
      </c>
      <c r="G22" s="18">
        <f t="shared" si="0"/>
        <v>6.4499999999999993</v>
      </c>
      <c r="H22" s="19" t="str">
        <f t="shared" si="1"/>
        <v>C+</v>
      </c>
      <c r="I22" s="41"/>
    </row>
    <row r="23" spans="1:9" ht="16.5" x14ac:dyDescent="0.25">
      <c r="A23" s="15">
        <v>10</v>
      </c>
      <c r="B23" s="55" t="s">
        <v>308</v>
      </c>
      <c r="C23" s="53" t="s">
        <v>359</v>
      </c>
      <c r="D23" s="53" t="s">
        <v>360</v>
      </c>
      <c r="E23" s="18">
        <v>8</v>
      </c>
      <c r="F23" s="18">
        <v>5.5</v>
      </c>
      <c r="G23" s="18">
        <f t="shared" si="0"/>
        <v>6.25</v>
      </c>
      <c r="H23" s="19" t="str">
        <f t="shared" si="1"/>
        <v>C+</v>
      </c>
      <c r="I23" s="41"/>
    </row>
    <row r="24" spans="1:9" ht="16.5" x14ac:dyDescent="0.25">
      <c r="A24" s="15">
        <v>11</v>
      </c>
      <c r="B24" s="55" t="s">
        <v>309</v>
      </c>
      <c r="C24" s="53" t="s">
        <v>361</v>
      </c>
      <c r="D24" s="53" t="s">
        <v>362</v>
      </c>
      <c r="E24" s="18">
        <v>4</v>
      </c>
      <c r="F24" s="18">
        <v>4.5</v>
      </c>
      <c r="G24" s="18">
        <f t="shared" si="0"/>
        <v>4.3499999999999996</v>
      </c>
      <c r="H24" s="19" t="str">
        <f t="shared" si="1"/>
        <v>D</v>
      </c>
      <c r="I24" s="41"/>
    </row>
    <row r="25" spans="1:9" ht="16.5" x14ac:dyDescent="0.25">
      <c r="A25" s="15">
        <v>12</v>
      </c>
      <c r="B25" s="55" t="s">
        <v>310</v>
      </c>
      <c r="C25" s="52" t="s">
        <v>144</v>
      </c>
      <c r="D25" s="52" t="s">
        <v>363</v>
      </c>
      <c r="E25" s="18">
        <v>8.5</v>
      </c>
      <c r="F25" s="18">
        <v>6</v>
      </c>
      <c r="G25" s="18">
        <f t="shared" si="0"/>
        <v>6.7499999999999991</v>
      </c>
      <c r="H25" s="19" t="str">
        <f t="shared" si="1"/>
        <v>C+</v>
      </c>
      <c r="I25" s="41"/>
    </row>
    <row r="26" spans="1:9" ht="16.5" x14ac:dyDescent="0.25">
      <c r="A26" s="15">
        <v>13</v>
      </c>
      <c r="B26" s="55" t="s">
        <v>311</v>
      </c>
      <c r="C26" s="53" t="s">
        <v>364</v>
      </c>
      <c r="D26" s="53" t="s">
        <v>248</v>
      </c>
      <c r="E26" s="18">
        <v>8</v>
      </c>
      <c r="F26" s="18">
        <v>6</v>
      </c>
      <c r="G26" s="18">
        <f t="shared" si="0"/>
        <v>6.6</v>
      </c>
      <c r="H26" s="19" t="str">
        <f t="shared" si="1"/>
        <v>C+</v>
      </c>
      <c r="I26" s="41"/>
    </row>
    <row r="27" spans="1:9" ht="16.5" x14ac:dyDescent="0.25">
      <c r="A27" s="15">
        <v>14</v>
      </c>
      <c r="B27" s="55" t="s">
        <v>312</v>
      </c>
      <c r="C27" s="53" t="s">
        <v>142</v>
      </c>
      <c r="D27" s="53" t="s">
        <v>105</v>
      </c>
      <c r="E27" s="18">
        <v>7</v>
      </c>
      <c r="F27" s="18">
        <v>3.5</v>
      </c>
      <c r="G27" s="18">
        <f t="shared" si="0"/>
        <v>4.55</v>
      </c>
      <c r="H27" s="19" t="str">
        <f t="shared" si="1"/>
        <v>D</v>
      </c>
      <c r="I27" s="41"/>
    </row>
    <row r="28" spans="1:9" ht="16.5" x14ac:dyDescent="0.25">
      <c r="A28" s="15">
        <v>15</v>
      </c>
      <c r="B28" s="55" t="s">
        <v>313</v>
      </c>
      <c r="C28" s="53" t="s">
        <v>365</v>
      </c>
      <c r="D28" s="53" t="s">
        <v>366</v>
      </c>
      <c r="E28" s="18">
        <v>9.5</v>
      </c>
      <c r="F28" s="18">
        <v>4.5</v>
      </c>
      <c r="G28" s="18">
        <f t="shared" si="0"/>
        <v>6</v>
      </c>
      <c r="H28" s="19" t="str">
        <f t="shared" si="1"/>
        <v>C+</v>
      </c>
      <c r="I28" s="41"/>
    </row>
    <row r="29" spans="1:9" ht="16.5" x14ac:dyDescent="0.25">
      <c r="A29" s="15">
        <v>16</v>
      </c>
      <c r="B29" s="55" t="s">
        <v>314</v>
      </c>
      <c r="C29" s="53" t="s">
        <v>367</v>
      </c>
      <c r="D29" s="53" t="s">
        <v>38</v>
      </c>
      <c r="E29" s="18">
        <v>7</v>
      </c>
      <c r="F29" s="18">
        <v>6</v>
      </c>
      <c r="G29" s="18">
        <f t="shared" si="0"/>
        <v>6.2999999999999989</v>
      </c>
      <c r="H29" s="19" t="str">
        <f t="shared" si="1"/>
        <v>C+</v>
      </c>
      <c r="I29" s="41"/>
    </row>
    <row r="30" spans="1:9" ht="16.5" x14ac:dyDescent="0.25">
      <c r="A30" s="15">
        <v>17</v>
      </c>
      <c r="B30" s="55" t="s">
        <v>315</v>
      </c>
      <c r="C30" s="52" t="s">
        <v>368</v>
      </c>
      <c r="D30" s="52" t="s">
        <v>32</v>
      </c>
      <c r="E30" s="18">
        <v>8</v>
      </c>
      <c r="F30" s="18">
        <v>4.5</v>
      </c>
      <c r="G30" s="18">
        <f t="shared" si="0"/>
        <v>5.55</v>
      </c>
      <c r="H30" s="19" t="str">
        <f t="shared" si="1"/>
        <v>C</v>
      </c>
      <c r="I30" s="41"/>
    </row>
    <row r="31" spans="1:9" ht="16.5" x14ac:dyDescent="0.25">
      <c r="A31" s="15">
        <v>18</v>
      </c>
      <c r="B31" s="55" t="s">
        <v>316</v>
      </c>
      <c r="C31" s="53" t="s">
        <v>369</v>
      </c>
      <c r="D31" s="53" t="s">
        <v>32</v>
      </c>
      <c r="E31" s="18">
        <v>6.5</v>
      </c>
      <c r="F31" s="18">
        <v>5.5</v>
      </c>
      <c r="G31" s="18">
        <f t="shared" si="0"/>
        <v>5.8</v>
      </c>
      <c r="H31" s="19" t="str">
        <f t="shared" si="1"/>
        <v>C</v>
      </c>
      <c r="I31" s="41"/>
    </row>
    <row r="32" spans="1:9" ht="16.5" x14ac:dyDescent="0.25">
      <c r="A32" s="15">
        <v>19</v>
      </c>
      <c r="B32" s="55" t="s">
        <v>317</v>
      </c>
      <c r="C32" s="53" t="s">
        <v>370</v>
      </c>
      <c r="D32" s="53" t="s">
        <v>54</v>
      </c>
      <c r="E32" s="18">
        <v>7</v>
      </c>
      <c r="F32" s="18">
        <v>5.5</v>
      </c>
      <c r="G32" s="18">
        <f t="shared" si="0"/>
        <v>5.9499999999999993</v>
      </c>
      <c r="H32" s="19" t="str">
        <f t="shared" si="1"/>
        <v>C+</v>
      </c>
      <c r="I32" s="41"/>
    </row>
    <row r="33" spans="1:9" ht="16.5" x14ac:dyDescent="0.25">
      <c r="A33" s="15">
        <v>20</v>
      </c>
      <c r="B33" s="55" t="s">
        <v>318</v>
      </c>
      <c r="C33" s="53" t="s">
        <v>371</v>
      </c>
      <c r="D33" s="53" t="s">
        <v>372</v>
      </c>
      <c r="E33" s="18">
        <v>7</v>
      </c>
      <c r="F33" s="18">
        <v>5</v>
      </c>
      <c r="G33" s="18">
        <f t="shared" si="0"/>
        <v>5.6</v>
      </c>
      <c r="H33" s="19" t="str">
        <f t="shared" si="1"/>
        <v>C</v>
      </c>
      <c r="I33" s="41"/>
    </row>
    <row r="34" spans="1:9" ht="16.5" x14ac:dyDescent="0.25">
      <c r="A34" s="15">
        <v>21</v>
      </c>
      <c r="B34" s="55" t="s">
        <v>319</v>
      </c>
      <c r="C34" s="53" t="s">
        <v>373</v>
      </c>
      <c r="D34" s="53" t="s">
        <v>374</v>
      </c>
      <c r="E34" s="18">
        <v>9</v>
      </c>
      <c r="F34" s="18">
        <v>6</v>
      </c>
      <c r="G34" s="18">
        <f t="shared" si="0"/>
        <v>6.8999999999999986</v>
      </c>
      <c r="H34" s="19" t="str">
        <f t="shared" si="1"/>
        <v>C+</v>
      </c>
      <c r="I34" s="41"/>
    </row>
    <row r="35" spans="1:9" ht="16.5" x14ac:dyDescent="0.25">
      <c r="A35" s="15">
        <v>22</v>
      </c>
      <c r="B35" s="55" t="s">
        <v>320</v>
      </c>
      <c r="C35" s="53" t="s">
        <v>375</v>
      </c>
      <c r="D35" s="53" t="s">
        <v>376</v>
      </c>
      <c r="E35" s="18">
        <v>7.5</v>
      </c>
      <c r="F35" s="18">
        <v>6</v>
      </c>
      <c r="G35" s="18">
        <f t="shared" si="0"/>
        <v>6.4499999999999993</v>
      </c>
      <c r="H35" s="19" t="str">
        <f t="shared" si="1"/>
        <v>C+</v>
      </c>
      <c r="I35" s="41"/>
    </row>
    <row r="36" spans="1:9" ht="16.5" x14ac:dyDescent="0.25">
      <c r="A36" s="15">
        <v>23</v>
      </c>
      <c r="B36" s="55" t="s">
        <v>321</v>
      </c>
      <c r="C36" s="53" t="s">
        <v>377</v>
      </c>
      <c r="D36" s="53" t="s">
        <v>118</v>
      </c>
      <c r="E36" s="18">
        <v>8</v>
      </c>
      <c r="F36" s="18">
        <v>6</v>
      </c>
      <c r="G36" s="18">
        <f t="shared" si="0"/>
        <v>6.6</v>
      </c>
      <c r="H36" s="19" t="str">
        <f t="shared" si="1"/>
        <v>C+</v>
      </c>
      <c r="I36" s="41"/>
    </row>
    <row r="37" spans="1:9" ht="16.5" x14ac:dyDescent="0.25">
      <c r="A37" s="15">
        <v>24</v>
      </c>
      <c r="B37" s="55" t="s">
        <v>322</v>
      </c>
      <c r="C37" s="53" t="s">
        <v>378</v>
      </c>
      <c r="D37" s="53" t="s">
        <v>379</v>
      </c>
      <c r="E37" s="18">
        <v>6</v>
      </c>
      <c r="F37" s="18">
        <v>2</v>
      </c>
      <c r="G37" s="18">
        <f t="shared" si="0"/>
        <v>3.1999999999999997</v>
      </c>
      <c r="H37" s="19" t="str">
        <f t="shared" si="1"/>
        <v>F</v>
      </c>
      <c r="I37" s="41"/>
    </row>
    <row r="38" spans="1:9" ht="16.5" x14ac:dyDescent="0.25">
      <c r="A38" s="15">
        <v>25</v>
      </c>
      <c r="B38" s="55" t="s">
        <v>323</v>
      </c>
      <c r="C38" s="53" t="s">
        <v>380</v>
      </c>
      <c r="D38" s="53" t="s">
        <v>381</v>
      </c>
      <c r="E38" s="18">
        <v>7.5</v>
      </c>
      <c r="F38" s="18">
        <v>5</v>
      </c>
      <c r="G38" s="18">
        <f t="shared" si="0"/>
        <v>5.75</v>
      </c>
      <c r="H38" s="19" t="str">
        <f t="shared" si="1"/>
        <v>C</v>
      </c>
      <c r="I38" s="41"/>
    </row>
    <row r="39" spans="1:9" ht="16.5" x14ac:dyDescent="0.25">
      <c r="A39" s="15">
        <v>26</v>
      </c>
      <c r="B39" s="55" t="s">
        <v>324</v>
      </c>
      <c r="C39" s="53" t="s">
        <v>82</v>
      </c>
      <c r="D39" s="53" t="s">
        <v>46</v>
      </c>
      <c r="E39" s="18">
        <v>7</v>
      </c>
      <c r="F39" s="18">
        <v>4.5</v>
      </c>
      <c r="G39" s="18">
        <f t="shared" si="0"/>
        <v>5.25</v>
      </c>
      <c r="H39" s="19" t="str">
        <f t="shared" si="1"/>
        <v>D+</v>
      </c>
      <c r="I39" s="41"/>
    </row>
    <row r="40" spans="1:9" ht="16.5" x14ac:dyDescent="0.25">
      <c r="A40" s="15">
        <v>27</v>
      </c>
      <c r="B40" s="55" t="s">
        <v>325</v>
      </c>
      <c r="C40" s="52" t="s">
        <v>382</v>
      </c>
      <c r="D40" s="52" t="s">
        <v>28</v>
      </c>
      <c r="E40" s="18">
        <v>5</v>
      </c>
      <c r="F40" s="18">
        <v>5.5</v>
      </c>
      <c r="G40" s="18">
        <f t="shared" si="0"/>
        <v>5.35</v>
      </c>
      <c r="H40" s="19" t="str">
        <f t="shared" si="1"/>
        <v>D+</v>
      </c>
      <c r="I40" s="41"/>
    </row>
    <row r="41" spans="1:9" ht="16.5" x14ac:dyDescent="0.25">
      <c r="A41" s="15">
        <v>28</v>
      </c>
      <c r="B41" s="55" t="s">
        <v>326</v>
      </c>
      <c r="C41" s="53" t="s">
        <v>383</v>
      </c>
      <c r="D41" s="53" t="s">
        <v>266</v>
      </c>
      <c r="E41" s="18">
        <v>7.5</v>
      </c>
      <c r="F41" s="18">
        <v>7</v>
      </c>
      <c r="G41" s="18">
        <f t="shared" si="0"/>
        <v>7.1499999999999995</v>
      </c>
      <c r="H41" s="19" t="str">
        <f t="shared" si="1"/>
        <v>B</v>
      </c>
      <c r="I41" s="41"/>
    </row>
    <row r="42" spans="1:9" ht="16.5" x14ac:dyDescent="0.25">
      <c r="A42" s="15">
        <v>29</v>
      </c>
      <c r="B42" s="55" t="s">
        <v>327</v>
      </c>
      <c r="C42" s="52" t="s">
        <v>384</v>
      </c>
      <c r="D42" s="52" t="s">
        <v>39</v>
      </c>
      <c r="E42" s="18">
        <v>4</v>
      </c>
      <c r="F42" s="18">
        <v>6</v>
      </c>
      <c r="G42" s="18">
        <f t="shared" si="0"/>
        <v>5.3999999999999995</v>
      </c>
      <c r="H42" s="19" t="str">
        <f t="shared" si="1"/>
        <v>D+</v>
      </c>
      <c r="I42" s="41"/>
    </row>
    <row r="43" spans="1:9" ht="16.5" x14ac:dyDescent="0.25">
      <c r="A43" s="15">
        <v>30</v>
      </c>
      <c r="B43" s="55" t="s">
        <v>328</v>
      </c>
      <c r="C43" s="53" t="s">
        <v>385</v>
      </c>
      <c r="D43" s="53" t="s">
        <v>39</v>
      </c>
      <c r="E43" s="18">
        <v>8</v>
      </c>
      <c r="F43" s="18">
        <v>7</v>
      </c>
      <c r="G43" s="18">
        <f t="shared" si="0"/>
        <v>7.2999999999999989</v>
      </c>
      <c r="H43" s="19" t="str">
        <f t="shared" si="1"/>
        <v>B</v>
      </c>
      <c r="I43" s="41"/>
    </row>
    <row r="44" spans="1:9" ht="16.5" x14ac:dyDescent="0.25">
      <c r="A44" s="15">
        <v>31</v>
      </c>
      <c r="B44" s="55" t="s">
        <v>329</v>
      </c>
      <c r="C44" s="53" t="s">
        <v>386</v>
      </c>
      <c r="D44" s="53" t="s">
        <v>39</v>
      </c>
      <c r="E44" s="18">
        <v>7</v>
      </c>
      <c r="F44" s="18">
        <v>6</v>
      </c>
      <c r="G44" s="18">
        <f t="shared" si="0"/>
        <v>6.2999999999999989</v>
      </c>
      <c r="H44" s="19" t="str">
        <f t="shared" si="1"/>
        <v>C+</v>
      </c>
      <c r="I44" s="41"/>
    </row>
    <row r="45" spans="1:9" ht="16.5" x14ac:dyDescent="0.25">
      <c r="A45" s="15">
        <v>32</v>
      </c>
      <c r="B45" s="55" t="s">
        <v>330</v>
      </c>
      <c r="C45" s="54" t="s">
        <v>387</v>
      </c>
      <c r="D45" s="54" t="s">
        <v>20</v>
      </c>
      <c r="E45" s="18">
        <v>5</v>
      </c>
      <c r="F45" s="18">
        <v>5.5</v>
      </c>
      <c r="G45" s="18">
        <f t="shared" si="0"/>
        <v>5.35</v>
      </c>
      <c r="H45" s="19" t="str">
        <f t="shared" si="1"/>
        <v>D+</v>
      </c>
      <c r="I45" s="41"/>
    </row>
    <row r="46" spans="1:9" ht="16.5" x14ac:dyDescent="0.25">
      <c r="A46" s="15">
        <v>33</v>
      </c>
      <c r="B46" s="55" t="s">
        <v>331</v>
      </c>
      <c r="C46" s="52" t="s">
        <v>238</v>
      </c>
      <c r="D46" s="52" t="s">
        <v>273</v>
      </c>
      <c r="E46" s="18">
        <v>7</v>
      </c>
      <c r="F46" s="18">
        <v>4.5</v>
      </c>
      <c r="G46" s="18">
        <f t="shared" si="0"/>
        <v>5.25</v>
      </c>
      <c r="H46" s="19" t="str">
        <f t="shared" si="1"/>
        <v>D+</v>
      </c>
      <c r="I46" s="41"/>
    </row>
    <row r="47" spans="1:9" ht="16.5" x14ac:dyDescent="0.25">
      <c r="A47" s="15">
        <v>34</v>
      </c>
      <c r="B47" s="55" t="s">
        <v>332</v>
      </c>
      <c r="C47" s="53" t="s">
        <v>388</v>
      </c>
      <c r="D47" s="53" t="s">
        <v>43</v>
      </c>
      <c r="E47" s="18">
        <v>8</v>
      </c>
      <c r="F47" s="18">
        <v>4.5</v>
      </c>
      <c r="G47" s="18">
        <f t="shared" si="0"/>
        <v>5.55</v>
      </c>
      <c r="H47" s="19" t="str">
        <f t="shared" si="1"/>
        <v>C</v>
      </c>
      <c r="I47" s="41"/>
    </row>
    <row r="48" spans="1:9" ht="16.5" x14ac:dyDescent="0.25">
      <c r="A48" s="15">
        <v>35</v>
      </c>
      <c r="B48" s="55" t="s">
        <v>333</v>
      </c>
      <c r="C48" s="52" t="s">
        <v>389</v>
      </c>
      <c r="D48" s="52" t="s">
        <v>51</v>
      </c>
      <c r="E48" s="18">
        <v>0</v>
      </c>
      <c r="F48" s="18">
        <v>4.5</v>
      </c>
      <c r="G48" s="18">
        <f t="shared" si="0"/>
        <v>3.15</v>
      </c>
      <c r="H48" s="19" t="str">
        <f t="shared" si="1"/>
        <v>F</v>
      </c>
      <c r="I48" s="41" t="s">
        <v>820</v>
      </c>
    </row>
    <row r="49" spans="1:9" ht="16.5" x14ac:dyDescent="0.25">
      <c r="A49" s="15">
        <v>36</v>
      </c>
      <c r="B49" s="55" t="s">
        <v>334</v>
      </c>
      <c r="C49" s="53" t="s">
        <v>390</v>
      </c>
      <c r="D49" s="53" t="s">
        <v>391</v>
      </c>
      <c r="E49" s="18">
        <v>8</v>
      </c>
      <c r="F49" s="18">
        <v>5</v>
      </c>
      <c r="G49" s="18">
        <f t="shared" si="0"/>
        <v>5.9</v>
      </c>
      <c r="H49" s="19" t="str">
        <f t="shared" si="1"/>
        <v>C</v>
      </c>
      <c r="I49" s="41"/>
    </row>
    <row r="50" spans="1:9" ht="16.5" x14ac:dyDescent="0.25">
      <c r="A50" s="15">
        <v>37</v>
      </c>
      <c r="B50" s="55" t="s">
        <v>335</v>
      </c>
      <c r="C50" s="52" t="s">
        <v>392</v>
      </c>
      <c r="D50" s="52" t="s">
        <v>282</v>
      </c>
      <c r="E50" s="18">
        <v>8</v>
      </c>
      <c r="F50" s="18">
        <v>5.5</v>
      </c>
      <c r="G50" s="18">
        <f t="shared" si="0"/>
        <v>6.25</v>
      </c>
      <c r="H50" s="19" t="str">
        <f t="shared" si="1"/>
        <v>C+</v>
      </c>
      <c r="I50" s="41"/>
    </row>
    <row r="51" spans="1:9" ht="16.5" x14ac:dyDescent="0.25">
      <c r="A51" s="15">
        <v>38</v>
      </c>
      <c r="B51" s="55" t="s">
        <v>336</v>
      </c>
      <c r="C51" s="53" t="s">
        <v>393</v>
      </c>
      <c r="D51" s="53" t="s">
        <v>27</v>
      </c>
      <c r="E51" s="18">
        <v>6</v>
      </c>
      <c r="F51" s="18">
        <v>6.5</v>
      </c>
      <c r="G51" s="18">
        <f t="shared" si="0"/>
        <v>6.35</v>
      </c>
      <c r="H51" s="19" t="str">
        <f t="shared" si="1"/>
        <v>C+</v>
      </c>
      <c r="I51" s="41"/>
    </row>
    <row r="52" spans="1:9" ht="16.5" x14ac:dyDescent="0.25">
      <c r="A52" s="15">
        <v>39</v>
      </c>
      <c r="B52" s="55" t="s">
        <v>337</v>
      </c>
      <c r="C52" s="53" t="s">
        <v>394</v>
      </c>
      <c r="D52" s="53" t="s">
        <v>395</v>
      </c>
      <c r="E52" s="18">
        <v>8.5</v>
      </c>
      <c r="F52" s="18">
        <v>7</v>
      </c>
      <c r="G52" s="18">
        <f t="shared" si="0"/>
        <v>7.4499999999999993</v>
      </c>
      <c r="H52" s="19" t="str">
        <f t="shared" si="1"/>
        <v>B</v>
      </c>
      <c r="I52" s="41"/>
    </row>
    <row r="53" spans="1:9" ht="16.5" x14ac:dyDescent="0.25">
      <c r="A53" s="15">
        <v>40</v>
      </c>
      <c r="B53" s="55" t="s">
        <v>338</v>
      </c>
      <c r="C53" s="53" t="s">
        <v>396</v>
      </c>
      <c r="D53" s="53" t="s">
        <v>397</v>
      </c>
      <c r="E53" s="18">
        <v>5</v>
      </c>
      <c r="F53" s="18">
        <v>5</v>
      </c>
      <c r="G53" s="18">
        <f t="shared" si="0"/>
        <v>5</v>
      </c>
      <c r="H53" s="19" t="str">
        <f t="shared" si="1"/>
        <v>D+</v>
      </c>
      <c r="I53" s="41"/>
    </row>
    <row r="54" spans="1:9" ht="16.5" x14ac:dyDescent="0.25">
      <c r="A54" s="15">
        <v>41</v>
      </c>
      <c r="B54" s="55" t="s">
        <v>339</v>
      </c>
      <c r="C54" s="52" t="s">
        <v>398</v>
      </c>
      <c r="D54" s="52" t="s">
        <v>29</v>
      </c>
      <c r="E54" s="18">
        <v>8.5</v>
      </c>
      <c r="F54" s="18">
        <v>7</v>
      </c>
      <c r="G54" s="18">
        <f t="shared" si="0"/>
        <v>7.4499999999999993</v>
      </c>
      <c r="H54" s="19" t="str">
        <f t="shared" si="1"/>
        <v>B</v>
      </c>
      <c r="I54" s="41"/>
    </row>
    <row r="55" spans="1:9" ht="16.5" x14ac:dyDescent="0.25">
      <c r="A55" s="15">
        <v>42</v>
      </c>
      <c r="B55" s="55" t="s">
        <v>340</v>
      </c>
      <c r="C55" s="52" t="s">
        <v>399</v>
      </c>
      <c r="D55" s="52" t="s">
        <v>400</v>
      </c>
      <c r="E55" s="18">
        <v>8</v>
      </c>
      <c r="F55" s="18">
        <v>7</v>
      </c>
      <c r="G55" s="18">
        <f t="shared" si="0"/>
        <v>7.2999999999999989</v>
      </c>
      <c r="H55" s="19" t="str">
        <f t="shared" si="1"/>
        <v>B</v>
      </c>
      <c r="I55" s="41"/>
    </row>
    <row r="56" spans="1:9" ht="16.5" x14ac:dyDescent="0.25">
      <c r="A56" s="15">
        <v>43</v>
      </c>
      <c r="B56" s="55" t="s">
        <v>341</v>
      </c>
      <c r="C56" s="53" t="s">
        <v>401</v>
      </c>
      <c r="D56" s="53" t="s">
        <v>402</v>
      </c>
      <c r="E56" s="18">
        <v>7</v>
      </c>
      <c r="F56" s="18">
        <v>5</v>
      </c>
      <c r="G56" s="18">
        <f t="shared" si="0"/>
        <v>5.6</v>
      </c>
      <c r="H56" s="19" t="str">
        <f t="shared" si="1"/>
        <v>C</v>
      </c>
      <c r="I56" s="41"/>
    </row>
    <row r="57" spans="1:9" ht="16.5" x14ac:dyDescent="0.25">
      <c r="A57" s="15">
        <v>44</v>
      </c>
      <c r="B57" s="55" t="s">
        <v>342</v>
      </c>
      <c r="C57" s="53" t="s">
        <v>403</v>
      </c>
      <c r="D57" s="53" t="s">
        <v>190</v>
      </c>
      <c r="E57" s="18">
        <v>8</v>
      </c>
      <c r="F57" s="18">
        <v>5.5</v>
      </c>
      <c r="G57" s="18">
        <f t="shared" si="0"/>
        <v>6.25</v>
      </c>
      <c r="H57" s="19" t="str">
        <f t="shared" si="1"/>
        <v>C+</v>
      </c>
      <c r="I57" s="41"/>
    </row>
    <row r="58" spans="1:9" ht="16.5" x14ac:dyDescent="0.25">
      <c r="A58" s="15">
        <v>45</v>
      </c>
      <c r="B58" s="55" t="s">
        <v>343</v>
      </c>
      <c r="C58" s="53" t="s">
        <v>404</v>
      </c>
      <c r="D58" s="53" t="s">
        <v>163</v>
      </c>
      <c r="E58" s="18">
        <v>8</v>
      </c>
      <c r="F58" s="18">
        <v>5.5</v>
      </c>
      <c r="G58" s="18">
        <f t="shared" si="0"/>
        <v>6.25</v>
      </c>
      <c r="H58" s="19" t="str">
        <f t="shared" si="1"/>
        <v>C+</v>
      </c>
      <c r="I58" s="41"/>
    </row>
    <row r="59" spans="1:9" ht="16.5" x14ac:dyDescent="0.25">
      <c r="A59" s="15">
        <v>46</v>
      </c>
      <c r="B59" s="55" t="s">
        <v>344</v>
      </c>
      <c r="C59" s="53" t="s">
        <v>405</v>
      </c>
      <c r="D59" s="53" t="s">
        <v>21</v>
      </c>
      <c r="E59" s="18">
        <v>8</v>
      </c>
      <c r="F59" s="18">
        <v>5</v>
      </c>
      <c r="G59" s="18">
        <f t="shared" si="0"/>
        <v>5.9</v>
      </c>
      <c r="H59" s="19" t="str">
        <f t="shared" si="1"/>
        <v>C</v>
      </c>
      <c r="I59" s="42"/>
    </row>
    <row r="60" spans="1:9" ht="16.5" x14ac:dyDescent="0.25">
      <c r="A60" s="15">
        <v>47</v>
      </c>
      <c r="B60" s="55" t="s">
        <v>345</v>
      </c>
      <c r="C60" s="53" t="s">
        <v>406</v>
      </c>
      <c r="D60" s="53" t="s">
        <v>407</v>
      </c>
      <c r="E60" s="18">
        <v>8</v>
      </c>
      <c r="F60" s="18">
        <v>5.5</v>
      </c>
      <c r="G60" s="18">
        <f t="shared" si="0"/>
        <v>6.25</v>
      </c>
      <c r="H60" s="19" t="str">
        <f t="shared" si="1"/>
        <v>C+</v>
      </c>
      <c r="I60" s="42"/>
    </row>
    <row r="61" spans="1:9" ht="16.5" x14ac:dyDescent="0.25">
      <c r="A61" s="15">
        <v>48</v>
      </c>
      <c r="B61" s="55" t="s">
        <v>346</v>
      </c>
      <c r="C61" s="52" t="s">
        <v>408</v>
      </c>
      <c r="D61" s="52" t="s">
        <v>13</v>
      </c>
      <c r="E61" s="18">
        <v>7</v>
      </c>
      <c r="F61" s="18">
        <v>5</v>
      </c>
      <c r="G61" s="18">
        <f t="shared" si="0"/>
        <v>5.6</v>
      </c>
      <c r="H61" s="19" t="str">
        <f t="shared" si="1"/>
        <v>C</v>
      </c>
      <c r="I61" s="42"/>
    </row>
    <row r="62" spans="1:9" ht="16.5" x14ac:dyDescent="0.25">
      <c r="A62" s="15">
        <v>49</v>
      </c>
      <c r="B62" s="55" t="s">
        <v>347</v>
      </c>
      <c r="C62" s="52" t="s">
        <v>409</v>
      </c>
      <c r="D62" s="52" t="s">
        <v>410</v>
      </c>
      <c r="E62" s="18">
        <v>9</v>
      </c>
      <c r="F62" s="18">
        <v>6.5</v>
      </c>
      <c r="G62" s="18">
        <f t="shared" si="0"/>
        <v>7.25</v>
      </c>
      <c r="H62" s="19" t="str">
        <f t="shared" si="1"/>
        <v>B</v>
      </c>
      <c r="I62" s="42"/>
    </row>
    <row r="63" spans="1:9" ht="16.5" x14ac:dyDescent="0.25">
      <c r="A63" s="15">
        <v>50</v>
      </c>
      <c r="B63" s="55" t="s">
        <v>348</v>
      </c>
      <c r="C63" s="53" t="s">
        <v>411</v>
      </c>
      <c r="D63" s="53" t="s">
        <v>410</v>
      </c>
      <c r="E63" s="18">
        <v>9</v>
      </c>
      <c r="F63" s="18">
        <v>5</v>
      </c>
      <c r="G63" s="18">
        <f t="shared" si="0"/>
        <v>6.1999999999999993</v>
      </c>
      <c r="H63" s="19" t="str">
        <f t="shared" si="1"/>
        <v>C+</v>
      </c>
      <c r="I63" s="42"/>
    </row>
    <row r="64" spans="1:9" ht="16.5" x14ac:dyDescent="0.25">
      <c r="A64" s="15">
        <v>51</v>
      </c>
      <c r="B64" s="55" t="s">
        <v>349</v>
      </c>
      <c r="C64" s="52" t="s">
        <v>412</v>
      </c>
      <c r="D64" s="52" t="s">
        <v>23</v>
      </c>
      <c r="E64" s="18">
        <v>8</v>
      </c>
      <c r="F64" s="18">
        <v>5</v>
      </c>
      <c r="G64" s="18">
        <f t="shared" si="0"/>
        <v>5.9</v>
      </c>
      <c r="H64" s="19" t="str">
        <f t="shared" si="1"/>
        <v>C</v>
      </c>
      <c r="I64" s="42"/>
    </row>
    <row r="65" spans="1:9" ht="16.5" x14ac:dyDescent="0.25">
      <c r="A65" s="15"/>
      <c r="B65" s="38"/>
      <c r="C65" s="36"/>
      <c r="D65" s="36"/>
      <c r="E65" s="18"/>
      <c r="F65" s="18"/>
      <c r="G65" s="18"/>
      <c r="H65" s="19"/>
      <c r="I65" s="42"/>
    </row>
    <row r="66" spans="1:9" ht="16.5" x14ac:dyDescent="0.25">
      <c r="A66" s="15"/>
      <c r="B66" s="38"/>
      <c r="C66" s="36"/>
      <c r="D66" s="36"/>
      <c r="E66" s="18"/>
      <c r="F66" s="18"/>
      <c r="G66" s="18"/>
      <c r="H66" s="19"/>
      <c r="I66" s="42"/>
    </row>
    <row r="67" spans="1:9" ht="15.75" x14ac:dyDescent="0.25">
      <c r="A67" s="2"/>
      <c r="B67" s="21"/>
      <c r="C67" s="2"/>
      <c r="D67" s="2"/>
      <c r="E67" s="2"/>
      <c r="F67" s="2"/>
      <c r="G67" s="2"/>
      <c r="H67" s="2"/>
      <c r="I67" s="2"/>
    </row>
    <row r="68" spans="1:9" ht="15.75" x14ac:dyDescent="0.25">
      <c r="A68" s="22" t="str">
        <f>"Cộng danh sách gồm "</f>
        <v xml:space="preserve">Cộng danh sách gồm </v>
      </c>
      <c r="B68" s="22"/>
      <c r="C68" s="22"/>
      <c r="D68" s="23">
        <f>COUNTA(H14:H66)</f>
        <v>51</v>
      </c>
      <c r="E68" s="24">
        <v>1</v>
      </c>
      <c r="F68" s="25"/>
      <c r="G68" s="2"/>
      <c r="H68" s="2"/>
      <c r="I68" s="2"/>
    </row>
    <row r="69" spans="1:9" ht="15.75" x14ac:dyDescent="0.25">
      <c r="A69" s="26" t="s">
        <v>14</v>
      </c>
      <c r="B69" s="26"/>
      <c r="C69" s="26"/>
      <c r="D69" s="27">
        <f>COUNTIF(G14:G66,"&gt;=5")</f>
        <v>47</v>
      </c>
      <c r="E69" s="28">
        <f>D69/D68</f>
        <v>0.92156862745098034</v>
      </c>
      <c r="F69" s="29"/>
      <c r="G69" s="2"/>
      <c r="H69" s="2"/>
      <c r="I69" s="2"/>
    </row>
    <row r="70" spans="1:9" ht="15.75" x14ac:dyDescent="0.25">
      <c r="A70" s="26" t="s">
        <v>15</v>
      </c>
      <c r="B70" s="26"/>
      <c r="C70" s="26"/>
      <c r="D70" s="27">
        <v>4</v>
      </c>
      <c r="E70" s="28">
        <f>D70/D68</f>
        <v>7.8431372549019607E-2</v>
      </c>
      <c r="F70" s="29"/>
      <c r="G70" s="2"/>
      <c r="H70" s="2"/>
      <c r="I70" s="2"/>
    </row>
    <row r="71" spans="1:9" ht="15.75" x14ac:dyDescent="0.25">
      <c r="A71" s="4"/>
      <c r="B71" s="4"/>
      <c r="C71" s="30"/>
      <c r="D71" s="4"/>
      <c r="E71" s="6"/>
      <c r="F71" s="2"/>
      <c r="G71" s="2"/>
      <c r="H71" s="2"/>
      <c r="I71" s="2"/>
    </row>
    <row r="72" spans="1:9" ht="15.75" x14ac:dyDescent="0.25">
      <c r="A72" s="2"/>
      <c r="B72" s="2" t="s">
        <v>16</v>
      </c>
      <c r="C72" s="2"/>
      <c r="D72" s="2"/>
      <c r="E72" s="69" t="str">
        <f ca="1">"TP. Hồ Chí Minh, ngày "&amp;  DAY(NOW())&amp;" tháng " &amp;MONTH(NOW())&amp;" năm "&amp;YEAR(NOW())</f>
        <v>TP. Hồ Chí Minh, ngày 12 tháng 6 năm 2019</v>
      </c>
      <c r="F72" s="69"/>
      <c r="G72" s="69"/>
      <c r="H72" s="69"/>
      <c r="I72" s="69"/>
    </row>
    <row r="73" spans="1:9" ht="15.75" x14ac:dyDescent="0.25">
      <c r="A73" s="68" t="s">
        <v>835</v>
      </c>
      <c r="B73" s="68"/>
      <c r="C73" s="68"/>
      <c r="D73" s="2"/>
      <c r="E73" s="68" t="s">
        <v>847</v>
      </c>
      <c r="F73" s="68"/>
      <c r="G73" s="68"/>
      <c r="H73" s="68"/>
      <c r="I73" s="68"/>
    </row>
    <row r="74" spans="1:9" ht="15.75" x14ac:dyDescent="0.25">
      <c r="A74" s="59"/>
      <c r="B74" s="59"/>
      <c r="C74" s="59"/>
      <c r="D74" s="2"/>
      <c r="E74" s="5"/>
      <c r="F74" s="5"/>
      <c r="G74" s="5"/>
      <c r="H74" s="5"/>
      <c r="I74" s="5"/>
    </row>
    <row r="75" spans="1:9" ht="15.75" x14ac:dyDescent="0.25">
      <c r="A75" s="59"/>
      <c r="B75" s="59"/>
      <c r="C75" s="59"/>
      <c r="D75" s="2"/>
      <c r="E75" s="5"/>
      <c r="F75" s="5"/>
      <c r="G75" s="5"/>
      <c r="H75" s="5"/>
      <c r="I75" s="5"/>
    </row>
    <row r="76" spans="1:9" ht="15.75" x14ac:dyDescent="0.25">
      <c r="A76" s="59"/>
      <c r="B76" s="59"/>
      <c r="C76" s="59"/>
      <c r="D76" s="2"/>
      <c r="E76" s="5"/>
      <c r="F76" s="5"/>
      <c r="G76" s="5"/>
      <c r="H76" s="5"/>
      <c r="I76" s="5"/>
    </row>
    <row r="77" spans="1:9" ht="15.75" x14ac:dyDescent="0.25">
      <c r="A77" s="59"/>
      <c r="B77" s="59"/>
      <c r="C77" s="59"/>
      <c r="E77" s="5"/>
      <c r="F77" s="5"/>
      <c r="G77" s="5"/>
      <c r="H77" s="5"/>
      <c r="I77" s="5"/>
    </row>
    <row r="78" spans="1:9" ht="15.75" x14ac:dyDescent="0.25">
      <c r="A78" s="59"/>
      <c r="B78" s="59"/>
      <c r="C78" s="59"/>
      <c r="E78" s="5"/>
      <c r="F78" s="5"/>
      <c r="G78" s="5"/>
      <c r="H78" s="5"/>
      <c r="I78" s="5"/>
    </row>
    <row r="79" spans="1:9" ht="15.75" x14ac:dyDescent="0.25">
      <c r="A79" s="68" t="s">
        <v>836</v>
      </c>
      <c r="B79" s="68"/>
      <c r="C79" s="68"/>
      <c r="E79" s="68" t="s">
        <v>837</v>
      </c>
      <c r="F79" s="68"/>
      <c r="G79" s="68"/>
      <c r="H79" s="68"/>
      <c r="I79" s="68"/>
    </row>
    <row r="80" spans="1:9" ht="15.75" x14ac:dyDescent="0.25">
      <c r="A80" s="31"/>
      <c r="B80" s="32"/>
      <c r="C80" s="32"/>
    </row>
    <row r="81" spans="6:8" ht="15.75" x14ac:dyDescent="0.25">
      <c r="F81" s="33"/>
      <c r="G81" s="33"/>
      <c r="H81" s="33"/>
    </row>
  </sheetData>
  <protectedRanges>
    <protectedRange sqref="C7:C9 G7:G8" name="Range2"/>
    <protectedRange sqref="E12:F12" name="Range6"/>
    <protectedRange sqref="F14:F66" name="Range3_1_1"/>
    <protectedRange sqref="E14:E66" name="Range3_2"/>
    <protectedRange sqref="A3" name="Range1_1"/>
    <protectedRange sqref="B14:D66" name="Range3_1_1_1"/>
    <protectedRange sqref="I14:I66" name="Range4_1"/>
    <protectedRange sqref="D74:D76" name="Range5_1_1_1"/>
    <protectedRange sqref="E74:E76 G79:I79" name="Range5_2_1_1"/>
    <protectedRange sqref="A79" name="Range5_1_2_1_1"/>
  </protectedRanges>
  <mergeCells count="10">
    <mergeCell ref="A73:C73"/>
    <mergeCell ref="E73:I73"/>
    <mergeCell ref="A79:C79"/>
    <mergeCell ref="E79:I79"/>
    <mergeCell ref="A1:D1"/>
    <mergeCell ref="E1:I1"/>
    <mergeCell ref="A2:D2"/>
    <mergeCell ref="A3:D3"/>
    <mergeCell ref="E72:I72"/>
    <mergeCell ref="A5:I5"/>
  </mergeCells>
  <conditionalFormatting sqref="H14:H66">
    <cfRule type="cellIs" dxfId="13" priority="3" stopIfTrue="1" operator="equal">
      <formula>"F"</formula>
    </cfRule>
  </conditionalFormatting>
  <conditionalFormatting sqref="G14:G66">
    <cfRule type="expression" dxfId="12" priority="2" stopIfTrue="1">
      <formula>MAX(#REF!)&lt;4</formula>
    </cfRule>
  </conditionalFormatting>
  <pageMargins left="0.25" right="0" top="0.5" bottom="0.25" header="0.5" footer="0.2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2"/>
  <sheetViews>
    <sheetView topLeftCell="A34" zoomScale="106" zoomScaleNormal="106" workbookViewId="0">
      <selection activeCell="E34" sqref="E34:I34"/>
    </sheetView>
  </sheetViews>
  <sheetFormatPr defaultRowHeight="15" x14ac:dyDescent="0.25"/>
  <cols>
    <col min="1" max="1" width="4.42578125" customWidth="1"/>
    <col min="2" max="2" width="14.85546875" customWidth="1"/>
    <col min="3" max="3" width="27.85546875" customWidth="1"/>
    <col min="4" max="4" width="8.140625" customWidth="1"/>
    <col min="7" max="7" width="10.140625" bestFit="1" customWidth="1"/>
    <col min="8" max="8" width="6.85546875" customWidth="1"/>
    <col min="9" max="9" width="11.7109375" customWidth="1"/>
  </cols>
  <sheetData>
    <row r="1" spans="1:9" ht="15.75" x14ac:dyDescent="0.25">
      <c r="A1" s="68" t="s">
        <v>0</v>
      </c>
      <c r="B1" s="68"/>
      <c r="C1" s="68"/>
      <c r="D1" s="68"/>
      <c r="E1" s="68" t="s">
        <v>1</v>
      </c>
      <c r="F1" s="68"/>
      <c r="G1" s="68"/>
      <c r="H1" s="68"/>
      <c r="I1" s="68"/>
    </row>
    <row r="2" spans="1:9" ht="15.75" x14ac:dyDescent="0.25">
      <c r="A2" s="68" t="s">
        <v>2</v>
      </c>
      <c r="B2" s="68"/>
      <c r="C2" s="68"/>
      <c r="D2" s="68"/>
      <c r="E2" s="43" t="s">
        <v>3</v>
      </c>
      <c r="F2" s="43"/>
      <c r="G2" s="43"/>
      <c r="H2" s="43"/>
      <c r="I2" s="43"/>
    </row>
    <row r="3" spans="1:9" ht="15.75" x14ac:dyDescent="0.25">
      <c r="A3" s="68" t="s">
        <v>65</v>
      </c>
      <c r="B3" s="68"/>
      <c r="C3" s="68"/>
      <c r="D3" s="68"/>
      <c r="E3" s="1"/>
      <c r="F3" s="2"/>
      <c r="G3" s="2"/>
      <c r="H3" s="2"/>
      <c r="I3" s="2"/>
    </row>
    <row r="4" spans="1:9" ht="15.75" x14ac:dyDescent="0.25">
      <c r="A4" s="43"/>
      <c r="B4" s="43"/>
      <c r="C4" s="43"/>
      <c r="D4" s="43"/>
      <c r="E4" s="2"/>
      <c r="F4" s="2"/>
      <c r="G4" s="2"/>
      <c r="H4" s="2"/>
      <c r="I4" s="2"/>
    </row>
    <row r="5" spans="1:9" ht="19.5" x14ac:dyDescent="0.3">
      <c r="A5" s="70" t="s">
        <v>846</v>
      </c>
      <c r="B5" s="70"/>
      <c r="C5" s="70"/>
      <c r="D5" s="70"/>
      <c r="E5" s="70"/>
      <c r="F5" s="70"/>
      <c r="G5" s="70"/>
      <c r="H5" s="70"/>
      <c r="I5" s="70"/>
    </row>
    <row r="6" spans="1:9" ht="15.75" x14ac:dyDescent="0.25">
      <c r="A6" s="43"/>
      <c r="B6" s="43"/>
      <c r="C6" s="43"/>
      <c r="D6" s="43"/>
      <c r="E6" s="43"/>
      <c r="F6" s="43"/>
      <c r="G6" s="43"/>
      <c r="H6" s="43"/>
      <c r="I6" s="43"/>
    </row>
    <row r="7" spans="1:9" ht="15.75" x14ac:dyDescent="0.25">
      <c r="A7" s="4" t="s">
        <v>60</v>
      </c>
      <c r="B7" s="4"/>
      <c r="C7" s="4" t="s">
        <v>816</v>
      </c>
      <c r="D7" s="4"/>
      <c r="E7" s="4" t="s">
        <v>838</v>
      </c>
      <c r="F7" s="4"/>
      <c r="G7" s="5">
        <v>3</v>
      </c>
      <c r="H7" s="6"/>
      <c r="I7" s="6"/>
    </row>
    <row r="8" spans="1:9" ht="15.75" x14ac:dyDescent="0.25">
      <c r="A8" s="7" t="s">
        <v>61</v>
      </c>
      <c r="B8" s="7"/>
      <c r="C8" s="7" t="s">
        <v>811</v>
      </c>
      <c r="D8" s="7"/>
      <c r="E8" s="7" t="s">
        <v>839</v>
      </c>
      <c r="F8" s="7"/>
      <c r="G8" s="5">
        <v>2</v>
      </c>
      <c r="H8" s="6"/>
      <c r="I8" s="6"/>
    </row>
    <row r="9" spans="1:9" ht="15.75" x14ac:dyDescent="0.25">
      <c r="A9" s="7" t="s">
        <v>62</v>
      </c>
      <c r="B9" s="7"/>
      <c r="C9" s="7" t="s">
        <v>813</v>
      </c>
      <c r="D9" s="7"/>
      <c r="E9" s="8" t="s">
        <v>843</v>
      </c>
      <c r="F9" s="9"/>
      <c r="G9" s="61">
        <v>2019</v>
      </c>
      <c r="H9" s="2"/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0" t="s">
        <v>4</v>
      </c>
      <c r="B11" s="11" t="s">
        <v>5</v>
      </c>
      <c r="C11" s="11" t="s">
        <v>6</v>
      </c>
      <c r="D11" s="11"/>
      <c r="E11" s="12" t="s">
        <v>7</v>
      </c>
      <c r="F11" s="12" t="s">
        <v>8</v>
      </c>
      <c r="G11" s="12" t="s">
        <v>9</v>
      </c>
      <c r="H11" s="12"/>
      <c r="I11" s="13" t="s">
        <v>10</v>
      </c>
    </row>
    <row r="12" spans="1:9" ht="15.75" x14ac:dyDescent="0.25">
      <c r="A12" s="10"/>
      <c r="B12" s="11"/>
      <c r="C12" s="11"/>
      <c r="D12" s="11"/>
      <c r="E12" s="14">
        <v>0.3</v>
      </c>
      <c r="F12" s="14">
        <v>0.7</v>
      </c>
      <c r="G12" s="13" t="s">
        <v>11</v>
      </c>
      <c r="H12" s="13" t="s">
        <v>12</v>
      </c>
      <c r="I12" s="13"/>
    </row>
    <row r="13" spans="1:9" ht="15.75" x14ac:dyDescent="0.25">
      <c r="A13" s="11">
        <v>1</v>
      </c>
      <c r="B13" s="11">
        <v>2</v>
      </c>
      <c r="C13" s="11">
        <v>3</v>
      </c>
      <c r="D13" s="11"/>
      <c r="E13" s="11">
        <v>4</v>
      </c>
      <c r="F13" s="11">
        <v>5</v>
      </c>
      <c r="G13" s="11">
        <v>6</v>
      </c>
      <c r="H13" s="11">
        <v>7</v>
      </c>
      <c r="I13" s="13">
        <v>8</v>
      </c>
    </row>
    <row r="14" spans="1:9" ht="16.5" x14ac:dyDescent="0.25">
      <c r="A14" s="15">
        <v>1</v>
      </c>
      <c r="B14" s="55" t="s">
        <v>784</v>
      </c>
      <c r="C14" s="53" t="s">
        <v>796</v>
      </c>
      <c r="D14" s="53" t="s">
        <v>244</v>
      </c>
      <c r="E14" s="18">
        <v>7</v>
      </c>
      <c r="F14" s="18">
        <v>5</v>
      </c>
      <c r="G14" s="18">
        <f t="shared" ref="G14:G25" si="0">E14*$E$12+F14*$F$12</f>
        <v>5.6</v>
      </c>
      <c r="H14" s="19" t="str">
        <f t="shared" ref="H14:H25" si="1">IF(G14&lt;4,"F",IF(G14&lt;=4.9,"D",IF(G14&lt;=5.4,"D+",IF(G14&lt;=5.9,"C",IF(G14&lt;=6.9,"C+",IF(G14&lt;=7.9,"B",IF(G14&lt;=8.4,"B+","A")))))))</f>
        <v>C</v>
      </c>
      <c r="I14" s="41"/>
    </row>
    <row r="15" spans="1:9" ht="16.5" x14ac:dyDescent="0.25">
      <c r="A15" s="15">
        <v>2</v>
      </c>
      <c r="B15" s="55" t="s">
        <v>785</v>
      </c>
      <c r="C15" s="53" t="s">
        <v>797</v>
      </c>
      <c r="D15" s="53" t="s">
        <v>798</v>
      </c>
      <c r="E15" s="18">
        <v>7.5</v>
      </c>
      <c r="F15" s="18">
        <v>6</v>
      </c>
      <c r="G15" s="18">
        <f t="shared" si="0"/>
        <v>6.4499999999999993</v>
      </c>
      <c r="H15" s="19" t="str">
        <f t="shared" si="1"/>
        <v>C+</v>
      </c>
      <c r="I15" s="41"/>
    </row>
    <row r="16" spans="1:9" ht="16.5" x14ac:dyDescent="0.25">
      <c r="A16" s="15">
        <v>3</v>
      </c>
      <c r="B16" s="55" t="s">
        <v>786</v>
      </c>
      <c r="C16" s="53" t="s">
        <v>799</v>
      </c>
      <c r="D16" s="53" t="s">
        <v>800</v>
      </c>
      <c r="E16" s="18">
        <v>7</v>
      </c>
      <c r="F16" s="18">
        <v>4.5</v>
      </c>
      <c r="G16" s="18">
        <f t="shared" si="0"/>
        <v>5.25</v>
      </c>
      <c r="H16" s="19" t="str">
        <f t="shared" si="1"/>
        <v>D+</v>
      </c>
      <c r="I16" s="41"/>
    </row>
    <row r="17" spans="1:9" ht="16.5" x14ac:dyDescent="0.25">
      <c r="A17" s="15">
        <v>4</v>
      </c>
      <c r="B17" s="55" t="s">
        <v>787</v>
      </c>
      <c r="C17" s="53" t="s">
        <v>801</v>
      </c>
      <c r="D17" s="53" t="s">
        <v>105</v>
      </c>
      <c r="E17" s="18">
        <v>8</v>
      </c>
      <c r="F17" s="18">
        <v>6</v>
      </c>
      <c r="G17" s="18">
        <f t="shared" si="0"/>
        <v>6.6</v>
      </c>
      <c r="H17" s="19" t="str">
        <f t="shared" si="1"/>
        <v>C+</v>
      </c>
      <c r="I17" s="41"/>
    </row>
    <row r="18" spans="1:9" ht="16.5" x14ac:dyDescent="0.25">
      <c r="A18" s="15">
        <v>5</v>
      </c>
      <c r="B18" s="55" t="s">
        <v>788</v>
      </c>
      <c r="C18" s="53" t="s">
        <v>802</v>
      </c>
      <c r="D18" s="53" t="s">
        <v>32</v>
      </c>
      <c r="E18" s="18">
        <v>8.5</v>
      </c>
      <c r="F18" s="18">
        <v>6.5</v>
      </c>
      <c r="G18" s="18">
        <f t="shared" si="0"/>
        <v>7.1</v>
      </c>
      <c r="H18" s="19" t="str">
        <f t="shared" si="1"/>
        <v>B</v>
      </c>
      <c r="I18" s="41"/>
    </row>
    <row r="19" spans="1:9" ht="16.5" x14ac:dyDescent="0.25">
      <c r="A19" s="15">
        <v>6</v>
      </c>
      <c r="B19" s="55" t="s">
        <v>789</v>
      </c>
      <c r="C19" s="53" t="s">
        <v>803</v>
      </c>
      <c r="D19" s="53" t="s">
        <v>118</v>
      </c>
      <c r="E19" s="18">
        <v>8</v>
      </c>
      <c r="F19" s="18">
        <v>5.5</v>
      </c>
      <c r="G19" s="18">
        <f t="shared" si="0"/>
        <v>6.25</v>
      </c>
      <c r="H19" s="19" t="str">
        <f t="shared" si="1"/>
        <v>C+</v>
      </c>
      <c r="I19" s="41"/>
    </row>
    <row r="20" spans="1:9" ht="16.5" x14ac:dyDescent="0.25">
      <c r="A20" s="15">
        <v>7</v>
      </c>
      <c r="B20" s="55" t="s">
        <v>790</v>
      </c>
      <c r="C20" s="52" t="s">
        <v>452</v>
      </c>
      <c r="D20" s="52" t="s">
        <v>804</v>
      </c>
      <c r="E20" s="18">
        <v>0</v>
      </c>
      <c r="F20" s="18">
        <v>2</v>
      </c>
      <c r="G20" s="18">
        <f t="shared" si="0"/>
        <v>1.4</v>
      </c>
      <c r="H20" s="19" t="str">
        <f t="shared" si="1"/>
        <v>F</v>
      </c>
      <c r="I20" s="41" t="s">
        <v>820</v>
      </c>
    </row>
    <row r="21" spans="1:9" ht="16.5" x14ac:dyDescent="0.25">
      <c r="A21" s="15">
        <v>8</v>
      </c>
      <c r="B21" s="55" t="s">
        <v>791</v>
      </c>
      <c r="C21" s="53" t="s">
        <v>805</v>
      </c>
      <c r="D21" s="53" t="s">
        <v>806</v>
      </c>
      <c r="E21" s="18">
        <v>8.5</v>
      </c>
      <c r="F21" s="18">
        <v>6</v>
      </c>
      <c r="G21" s="18">
        <f t="shared" si="0"/>
        <v>6.7499999999999991</v>
      </c>
      <c r="H21" s="19" t="str">
        <f t="shared" si="1"/>
        <v>C+</v>
      </c>
      <c r="I21" s="41"/>
    </row>
    <row r="22" spans="1:9" ht="16.5" x14ac:dyDescent="0.25">
      <c r="A22" s="15">
        <v>9</v>
      </c>
      <c r="B22" s="55" t="s">
        <v>792</v>
      </c>
      <c r="C22" s="53" t="s">
        <v>807</v>
      </c>
      <c r="D22" s="53" t="s">
        <v>808</v>
      </c>
      <c r="E22" s="18">
        <v>7</v>
      </c>
      <c r="F22" s="18">
        <v>4.5</v>
      </c>
      <c r="G22" s="18">
        <f t="shared" si="0"/>
        <v>5.25</v>
      </c>
      <c r="H22" s="19" t="str">
        <f t="shared" si="1"/>
        <v>D+</v>
      </c>
      <c r="I22" s="41"/>
    </row>
    <row r="23" spans="1:9" ht="16.5" x14ac:dyDescent="0.25">
      <c r="A23" s="15">
        <v>10</v>
      </c>
      <c r="B23" s="55" t="s">
        <v>793</v>
      </c>
      <c r="C23" s="53" t="s">
        <v>291</v>
      </c>
      <c r="D23" s="53" t="s">
        <v>49</v>
      </c>
      <c r="E23" s="18">
        <v>7</v>
      </c>
      <c r="F23" s="18">
        <v>1</v>
      </c>
      <c r="G23" s="18">
        <f t="shared" si="0"/>
        <v>2.8</v>
      </c>
      <c r="H23" s="19" t="str">
        <f t="shared" si="1"/>
        <v>F</v>
      </c>
      <c r="I23" s="41"/>
    </row>
    <row r="24" spans="1:9" ht="16.5" x14ac:dyDescent="0.25">
      <c r="A24" s="15">
        <v>11</v>
      </c>
      <c r="B24" s="55" t="s">
        <v>794</v>
      </c>
      <c r="C24" s="53" t="s">
        <v>809</v>
      </c>
      <c r="D24" s="53" t="s">
        <v>407</v>
      </c>
      <c r="E24" s="18">
        <v>7</v>
      </c>
      <c r="F24" s="18">
        <v>4.5</v>
      </c>
      <c r="G24" s="18">
        <f t="shared" si="0"/>
        <v>5.25</v>
      </c>
      <c r="H24" s="19" t="str">
        <f t="shared" si="1"/>
        <v>D+</v>
      </c>
      <c r="I24" s="41"/>
    </row>
    <row r="25" spans="1:9" ht="16.5" x14ac:dyDescent="0.25">
      <c r="A25" s="15">
        <v>12</v>
      </c>
      <c r="B25" s="55" t="s">
        <v>795</v>
      </c>
      <c r="C25" s="53" t="s">
        <v>810</v>
      </c>
      <c r="D25" s="53" t="s">
        <v>169</v>
      </c>
      <c r="E25" s="18">
        <v>7</v>
      </c>
      <c r="F25" s="18">
        <v>0</v>
      </c>
      <c r="G25" s="18">
        <f t="shared" si="0"/>
        <v>2.1</v>
      </c>
      <c r="H25" s="19" t="str">
        <f t="shared" si="1"/>
        <v>F</v>
      </c>
      <c r="I25" s="41"/>
    </row>
    <row r="26" spans="1:9" ht="16.5" x14ac:dyDescent="0.25">
      <c r="A26" s="15"/>
      <c r="B26" s="35"/>
      <c r="C26" s="36"/>
      <c r="D26" s="37"/>
      <c r="E26" s="18"/>
      <c r="F26" s="18"/>
      <c r="G26" s="18"/>
      <c r="H26" s="19"/>
      <c r="I26" s="41"/>
    </row>
    <row r="27" spans="1:9" ht="16.5" x14ac:dyDescent="0.25">
      <c r="A27" s="15"/>
      <c r="B27" s="35"/>
      <c r="C27" s="36"/>
      <c r="D27" s="37"/>
      <c r="E27" s="18"/>
      <c r="F27" s="18"/>
      <c r="G27" s="18"/>
      <c r="H27" s="19"/>
      <c r="I27" s="41"/>
    </row>
    <row r="28" spans="1:9" ht="15.75" x14ac:dyDescent="0.25">
      <c r="A28" s="2"/>
      <c r="B28" s="21"/>
      <c r="C28" s="2"/>
      <c r="D28" s="2"/>
      <c r="E28" s="2"/>
      <c r="F28" s="2"/>
      <c r="G28" s="2"/>
      <c r="H28" s="2"/>
      <c r="I28" s="2"/>
    </row>
    <row r="29" spans="1:9" ht="15.75" x14ac:dyDescent="0.25">
      <c r="A29" s="22" t="str">
        <f>"Cộng danh sách gồm "</f>
        <v xml:space="preserve">Cộng danh sách gồm </v>
      </c>
      <c r="B29" s="22"/>
      <c r="C29" s="22"/>
      <c r="D29" s="23">
        <f>COUNTA(H14:H27)</f>
        <v>12</v>
      </c>
      <c r="E29" s="24">
        <v>1</v>
      </c>
      <c r="F29" s="25"/>
      <c r="G29" s="2"/>
      <c r="H29" s="2"/>
      <c r="I29" s="2"/>
    </row>
    <row r="30" spans="1:9" ht="15.75" x14ac:dyDescent="0.25">
      <c r="A30" s="26" t="s">
        <v>14</v>
      </c>
      <c r="B30" s="26"/>
      <c r="C30" s="26"/>
      <c r="D30" s="27">
        <f>COUNTIF(G14:G27,"&gt;=5")</f>
        <v>9</v>
      </c>
      <c r="E30" s="28">
        <f>D30/D29</f>
        <v>0.75</v>
      </c>
      <c r="F30" s="29"/>
      <c r="G30" s="2"/>
      <c r="H30" s="2"/>
      <c r="I30" s="2"/>
    </row>
    <row r="31" spans="1:9" ht="15.75" x14ac:dyDescent="0.25">
      <c r="A31" s="26" t="s">
        <v>15</v>
      </c>
      <c r="B31" s="26"/>
      <c r="C31" s="26"/>
      <c r="D31" s="27">
        <v>3</v>
      </c>
      <c r="E31" s="28">
        <f>D31/D29</f>
        <v>0.25</v>
      </c>
      <c r="F31" s="29"/>
      <c r="G31" s="2"/>
      <c r="H31" s="2"/>
      <c r="I31" s="2"/>
    </row>
    <row r="32" spans="1:9" ht="15.75" x14ac:dyDescent="0.25">
      <c r="A32" s="4"/>
      <c r="B32" s="4"/>
      <c r="C32" s="30"/>
      <c r="D32" s="4"/>
      <c r="E32" s="6"/>
      <c r="F32" s="2"/>
      <c r="G32" s="2"/>
      <c r="H32" s="2"/>
      <c r="I32" s="2"/>
    </row>
    <row r="33" spans="1:9" ht="15.75" x14ac:dyDescent="0.25">
      <c r="A33" s="2"/>
      <c r="B33" s="2" t="s">
        <v>16</v>
      </c>
      <c r="C33" s="2"/>
      <c r="D33" s="2"/>
      <c r="E33" s="69" t="str">
        <f ca="1">"TP. Hồ Chí Minh, ngày "&amp;  DAY(NOW())&amp;" tháng " &amp;MONTH(NOW())&amp;" năm "&amp;YEAR(NOW())</f>
        <v>TP. Hồ Chí Minh, ngày 12 tháng 6 năm 2019</v>
      </c>
      <c r="F33" s="69"/>
      <c r="G33" s="69"/>
      <c r="H33" s="69"/>
      <c r="I33" s="69"/>
    </row>
    <row r="34" spans="1:9" ht="15.75" x14ac:dyDescent="0.25">
      <c r="A34" s="68" t="s">
        <v>835</v>
      </c>
      <c r="B34" s="68"/>
      <c r="C34" s="68"/>
      <c r="D34" s="2"/>
      <c r="E34" s="68" t="s">
        <v>847</v>
      </c>
      <c r="F34" s="68"/>
      <c r="G34" s="68"/>
      <c r="H34" s="68"/>
      <c r="I34" s="68"/>
    </row>
    <row r="35" spans="1:9" ht="15.75" x14ac:dyDescent="0.25">
      <c r="A35" s="59"/>
      <c r="B35" s="59"/>
      <c r="C35" s="59"/>
      <c r="D35" s="2"/>
      <c r="E35" s="5"/>
      <c r="F35" s="5"/>
      <c r="G35" s="5"/>
      <c r="H35" s="5"/>
      <c r="I35" s="5"/>
    </row>
    <row r="36" spans="1:9" ht="15.75" x14ac:dyDescent="0.25">
      <c r="A36" s="59"/>
      <c r="B36" s="59"/>
      <c r="C36" s="59"/>
      <c r="D36" s="2"/>
      <c r="E36" s="5"/>
      <c r="F36" s="5"/>
      <c r="G36" s="5"/>
      <c r="H36" s="5"/>
      <c r="I36" s="5"/>
    </row>
    <row r="37" spans="1:9" ht="15.75" x14ac:dyDescent="0.25">
      <c r="A37" s="59"/>
      <c r="B37" s="59"/>
      <c r="C37" s="59"/>
      <c r="D37" s="2"/>
      <c r="E37" s="5"/>
      <c r="F37" s="5"/>
      <c r="G37" s="5"/>
      <c r="H37" s="5"/>
      <c r="I37" s="5"/>
    </row>
    <row r="38" spans="1:9" ht="15.75" x14ac:dyDescent="0.25">
      <c r="A38" s="59"/>
      <c r="B38" s="59"/>
      <c r="C38" s="59"/>
      <c r="E38" s="5"/>
      <c r="F38" s="5"/>
      <c r="G38" s="5"/>
      <c r="H38" s="5"/>
      <c r="I38" s="5"/>
    </row>
    <row r="39" spans="1:9" ht="15.75" x14ac:dyDescent="0.25">
      <c r="A39" s="59"/>
      <c r="B39" s="59"/>
      <c r="C39" s="59"/>
      <c r="E39" s="5"/>
      <c r="F39" s="5"/>
      <c r="G39" s="5"/>
      <c r="H39" s="5"/>
      <c r="I39" s="5"/>
    </row>
    <row r="40" spans="1:9" ht="15.75" x14ac:dyDescent="0.25">
      <c r="A40" s="68" t="s">
        <v>836</v>
      </c>
      <c r="B40" s="68"/>
      <c r="C40" s="68"/>
      <c r="E40" s="68" t="s">
        <v>837</v>
      </c>
      <c r="F40" s="68"/>
      <c r="G40" s="68"/>
      <c r="H40" s="68"/>
      <c r="I40" s="68"/>
    </row>
    <row r="41" spans="1:9" ht="15.75" x14ac:dyDescent="0.25">
      <c r="A41" s="31"/>
      <c r="B41" s="32"/>
      <c r="C41" s="32"/>
    </row>
    <row r="42" spans="1:9" ht="15.75" x14ac:dyDescent="0.25">
      <c r="F42" s="33"/>
      <c r="G42" s="33"/>
      <c r="H42" s="33"/>
    </row>
  </sheetData>
  <protectedRanges>
    <protectedRange sqref="C7:C9 G7:G8" name="Range2"/>
    <protectedRange sqref="E12:F12" name="Range6"/>
    <protectedRange sqref="F14:F27" name="Range3_1_1"/>
    <protectedRange sqref="E14:E27" name="Range3_2"/>
    <protectedRange sqref="A3" name="Range1_1"/>
    <protectedRange sqref="B14:D27" name="Range3_1_1_1"/>
    <protectedRange sqref="I14:I27" name="Range4_1"/>
    <protectedRange sqref="D35:D37" name="Range5_1_1_1"/>
    <protectedRange sqref="E35:E37 G40:I40" name="Range5_2_1_1"/>
    <protectedRange sqref="A40" name="Range5_1_2_1_1"/>
  </protectedRanges>
  <mergeCells count="10">
    <mergeCell ref="A34:C34"/>
    <mergeCell ref="E34:I34"/>
    <mergeCell ref="A40:C40"/>
    <mergeCell ref="E40:I40"/>
    <mergeCell ref="A1:D1"/>
    <mergeCell ref="E1:I1"/>
    <mergeCell ref="A2:D2"/>
    <mergeCell ref="A3:D3"/>
    <mergeCell ref="E33:I33"/>
    <mergeCell ref="A5:I5"/>
  </mergeCells>
  <conditionalFormatting sqref="H14:H27">
    <cfRule type="cellIs" dxfId="11" priority="3" stopIfTrue="1" operator="equal">
      <formula>"F"</formula>
    </cfRule>
  </conditionalFormatting>
  <conditionalFormatting sqref="G14:G27">
    <cfRule type="expression" dxfId="10" priority="2" stopIfTrue="1">
      <formula>MAX(#REF!)&lt;4</formula>
    </cfRule>
  </conditionalFormatting>
  <pageMargins left="0.25" right="0" top="0.5" bottom="0.25" header="0.3" footer="0.2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3"/>
  <sheetViews>
    <sheetView topLeftCell="A13" workbookViewId="0">
      <selection activeCell="E25" sqref="E25:I25"/>
    </sheetView>
  </sheetViews>
  <sheetFormatPr defaultRowHeight="15" x14ac:dyDescent="0.25"/>
  <cols>
    <col min="1" max="1" width="4.42578125" customWidth="1"/>
    <col min="2" max="2" width="15.140625" customWidth="1"/>
    <col min="3" max="3" width="21.28515625" customWidth="1"/>
    <col min="4" max="4" width="9.140625" customWidth="1"/>
    <col min="7" max="7" width="10.140625" bestFit="1" customWidth="1"/>
    <col min="8" max="8" width="6.85546875" customWidth="1"/>
    <col min="9" max="9" width="17.5703125" customWidth="1"/>
  </cols>
  <sheetData>
    <row r="1" spans="1:9" ht="15.75" x14ac:dyDescent="0.25">
      <c r="A1" s="68" t="s">
        <v>0</v>
      </c>
      <c r="B1" s="68"/>
      <c r="C1" s="68"/>
      <c r="D1" s="68"/>
      <c r="E1" s="68" t="s">
        <v>1</v>
      </c>
      <c r="F1" s="68"/>
      <c r="G1" s="68"/>
      <c r="H1" s="68"/>
      <c r="I1" s="68"/>
    </row>
    <row r="2" spans="1:9" ht="15.75" x14ac:dyDescent="0.25">
      <c r="A2" s="68" t="s">
        <v>2</v>
      </c>
      <c r="B2" s="68"/>
      <c r="C2" s="68"/>
      <c r="D2" s="68"/>
      <c r="E2" s="43" t="s">
        <v>3</v>
      </c>
      <c r="F2" s="43"/>
      <c r="G2" s="43"/>
      <c r="H2" s="43"/>
      <c r="I2" s="43"/>
    </row>
    <row r="3" spans="1:9" ht="15.75" x14ac:dyDescent="0.25">
      <c r="A3" s="68" t="s">
        <v>65</v>
      </c>
      <c r="B3" s="68"/>
      <c r="C3" s="68"/>
      <c r="D3" s="68"/>
      <c r="E3" s="1"/>
      <c r="F3" s="2"/>
      <c r="G3" s="2"/>
      <c r="H3" s="2"/>
      <c r="I3" s="2"/>
    </row>
    <row r="4" spans="1:9" ht="15.75" x14ac:dyDescent="0.25">
      <c r="A4" s="43"/>
      <c r="B4" s="43"/>
      <c r="C4" s="43"/>
      <c r="D4" s="43"/>
      <c r="E4" s="2"/>
      <c r="F4" s="2"/>
      <c r="G4" s="2"/>
      <c r="H4" s="2"/>
      <c r="I4" s="2"/>
    </row>
    <row r="5" spans="1:9" ht="19.5" x14ac:dyDescent="0.3">
      <c r="A5" s="70" t="s">
        <v>846</v>
      </c>
      <c r="B5" s="70"/>
      <c r="C5" s="70"/>
      <c r="D5" s="70"/>
      <c r="E5" s="70"/>
      <c r="F5" s="70"/>
      <c r="G5" s="70"/>
      <c r="H5" s="70"/>
      <c r="I5" s="70"/>
    </row>
    <row r="6" spans="1:9" ht="15.75" x14ac:dyDescent="0.25">
      <c r="A6" s="43"/>
      <c r="B6" s="43"/>
      <c r="C6" s="43"/>
      <c r="D6" s="43"/>
      <c r="E6" s="43"/>
      <c r="F6" s="43"/>
      <c r="G6" s="43"/>
      <c r="H6" s="43"/>
      <c r="I6" s="43"/>
    </row>
    <row r="7" spans="1:9" ht="15.75" x14ac:dyDescent="0.25">
      <c r="A7" s="4" t="s">
        <v>60</v>
      </c>
      <c r="B7" s="4"/>
      <c r="C7" s="4" t="s">
        <v>816</v>
      </c>
      <c r="D7" s="4"/>
      <c r="E7" s="4" t="s">
        <v>838</v>
      </c>
      <c r="F7" s="4"/>
      <c r="G7" s="5">
        <v>3</v>
      </c>
      <c r="H7" s="6"/>
      <c r="I7" s="6"/>
    </row>
    <row r="8" spans="1:9" ht="15.75" x14ac:dyDescent="0.25">
      <c r="A8" s="7" t="s">
        <v>61</v>
      </c>
      <c r="B8" s="7"/>
      <c r="C8" s="7" t="s">
        <v>819</v>
      </c>
      <c r="D8" s="7"/>
      <c r="E8" s="7" t="s">
        <v>839</v>
      </c>
      <c r="F8" s="7"/>
      <c r="G8" s="5">
        <v>2</v>
      </c>
      <c r="H8" s="6"/>
      <c r="I8" s="6"/>
    </row>
    <row r="9" spans="1:9" ht="15.75" x14ac:dyDescent="0.25">
      <c r="A9" s="7" t="s">
        <v>62</v>
      </c>
      <c r="B9" s="7"/>
      <c r="C9" s="7" t="s">
        <v>813</v>
      </c>
      <c r="D9" s="7"/>
      <c r="E9" s="8" t="s">
        <v>841</v>
      </c>
      <c r="F9" s="9"/>
      <c r="G9" s="61">
        <v>2019</v>
      </c>
      <c r="H9" s="2"/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0" t="s">
        <v>4</v>
      </c>
      <c r="B11" s="11" t="s">
        <v>5</v>
      </c>
      <c r="C11" s="11" t="s">
        <v>6</v>
      </c>
      <c r="D11" s="11"/>
      <c r="E11" s="12" t="s">
        <v>7</v>
      </c>
      <c r="F11" s="12" t="s">
        <v>8</v>
      </c>
      <c r="G11" s="12" t="s">
        <v>9</v>
      </c>
      <c r="H11" s="12"/>
      <c r="I11" s="13" t="s">
        <v>10</v>
      </c>
    </row>
    <row r="12" spans="1:9" ht="15.75" x14ac:dyDescent="0.25">
      <c r="A12" s="10"/>
      <c r="B12" s="11"/>
      <c r="C12" s="11"/>
      <c r="D12" s="11"/>
      <c r="E12" s="14">
        <v>0.3</v>
      </c>
      <c r="F12" s="14">
        <v>0.7</v>
      </c>
      <c r="G12" s="13" t="s">
        <v>11</v>
      </c>
      <c r="H12" s="13" t="s">
        <v>12</v>
      </c>
      <c r="I12" s="13"/>
    </row>
    <row r="13" spans="1:9" ht="15.75" x14ac:dyDescent="0.25">
      <c r="A13" s="11">
        <v>1</v>
      </c>
      <c r="B13" s="11">
        <v>2</v>
      </c>
      <c r="C13" s="11">
        <v>3</v>
      </c>
      <c r="D13" s="11"/>
      <c r="E13" s="11">
        <v>4</v>
      </c>
      <c r="F13" s="11">
        <v>5</v>
      </c>
      <c r="G13" s="11">
        <v>6</v>
      </c>
      <c r="H13" s="11">
        <v>7</v>
      </c>
      <c r="I13" s="13">
        <v>8</v>
      </c>
    </row>
    <row r="14" spans="1:9" ht="16.5" x14ac:dyDescent="0.25">
      <c r="A14" s="15">
        <v>1</v>
      </c>
      <c r="B14" s="46" t="s">
        <v>487</v>
      </c>
      <c r="C14" s="52" t="s">
        <v>490</v>
      </c>
      <c r="D14" s="52" t="s">
        <v>38</v>
      </c>
      <c r="E14" s="18">
        <v>7</v>
      </c>
      <c r="F14" s="18">
        <v>6</v>
      </c>
      <c r="G14" s="18">
        <f t="shared" ref="G14:G16" si="0">E14*$E$12+F14*$F$12</f>
        <v>6.2999999999999989</v>
      </c>
      <c r="H14" s="19" t="str">
        <f t="shared" ref="H14:H16" si="1">IF(G14&lt;4,"F",IF(G14&lt;=4.9,"D",IF(G14&lt;=5.4,"D+",IF(G14&lt;=5.9,"C",IF(G14&lt;=6.9,"C+",IF(G14&lt;=7.9,"B",IF(G14&lt;=8.4,"B+","A")))))))</f>
        <v>C+</v>
      </c>
      <c r="I14" s="41"/>
    </row>
    <row r="15" spans="1:9" ht="16.5" x14ac:dyDescent="0.25">
      <c r="A15" s="15">
        <v>2</v>
      </c>
      <c r="B15" s="46" t="s">
        <v>488</v>
      </c>
      <c r="C15" s="53" t="s">
        <v>491</v>
      </c>
      <c r="D15" s="53" t="s">
        <v>127</v>
      </c>
      <c r="E15" s="18">
        <v>8</v>
      </c>
      <c r="F15" s="18">
        <v>5.5</v>
      </c>
      <c r="G15" s="18">
        <f t="shared" si="0"/>
        <v>6.25</v>
      </c>
      <c r="H15" s="19" t="str">
        <f t="shared" si="1"/>
        <v>C+</v>
      </c>
      <c r="I15" s="41"/>
    </row>
    <row r="16" spans="1:9" ht="16.5" x14ac:dyDescent="0.25">
      <c r="A16" s="15">
        <v>3</v>
      </c>
      <c r="B16" s="46" t="s">
        <v>489</v>
      </c>
      <c r="C16" s="52" t="s">
        <v>492</v>
      </c>
      <c r="D16" s="52" t="s">
        <v>18</v>
      </c>
      <c r="E16" s="18">
        <v>7</v>
      </c>
      <c r="F16" s="18">
        <v>5.5</v>
      </c>
      <c r="G16" s="18">
        <f t="shared" si="0"/>
        <v>5.9499999999999993</v>
      </c>
      <c r="H16" s="19" t="str">
        <f t="shared" si="1"/>
        <v>C+</v>
      </c>
      <c r="I16" s="41"/>
    </row>
    <row r="17" spans="1:9" ht="16.5" x14ac:dyDescent="0.25">
      <c r="A17" s="15"/>
      <c r="B17" s="35"/>
      <c r="C17" s="36"/>
      <c r="D17" s="37"/>
      <c r="E17" s="18"/>
      <c r="F17" s="18"/>
      <c r="G17" s="18"/>
      <c r="H17" s="19"/>
      <c r="I17" s="41"/>
    </row>
    <row r="18" spans="1:9" ht="16.5" x14ac:dyDescent="0.25">
      <c r="A18" s="15"/>
      <c r="B18" s="35"/>
      <c r="C18" s="36"/>
      <c r="D18" s="37"/>
      <c r="E18" s="18"/>
      <c r="F18" s="18"/>
      <c r="G18" s="18"/>
      <c r="H18" s="19"/>
      <c r="I18" s="41"/>
    </row>
    <row r="19" spans="1:9" ht="15.75" x14ac:dyDescent="0.25">
      <c r="A19" s="2"/>
      <c r="B19" s="21"/>
      <c r="C19" s="2"/>
      <c r="D19" s="2"/>
      <c r="E19" s="2"/>
      <c r="F19" s="2"/>
      <c r="G19" s="2"/>
      <c r="H19" s="2"/>
      <c r="I19" s="2"/>
    </row>
    <row r="20" spans="1:9" ht="15.75" x14ac:dyDescent="0.25">
      <c r="A20" s="22" t="str">
        <f>"Cộng danh sách gồm "</f>
        <v xml:space="preserve">Cộng danh sách gồm </v>
      </c>
      <c r="B20" s="22"/>
      <c r="C20" s="22"/>
      <c r="D20" s="23">
        <v>3</v>
      </c>
      <c r="E20" s="24">
        <v>1</v>
      </c>
      <c r="F20" s="25"/>
      <c r="G20" s="2"/>
      <c r="H20" s="2"/>
      <c r="I20" s="2"/>
    </row>
    <row r="21" spans="1:9" ht="15.75" x14ac:dyDescent="0.25">
      <c r="A21" s="26" t="s">
        <v>14</v>
      </c>
      <c r="B21" s="26"/>
      <c r="C21" s="26"/>
      <c r="D21" s="27">
        <f>COUNTIF(G14:G18,"&gt;=5")</f>
        <v>3</v>
      </c>
      <c r="E21" s="28">
        <f>D21/D20</f>
        <v>1</v>
      </c>
      <c r="F21" s="29"/>
      <c r="G21" s="2"/>
      <c r="H21" s="2"/>
      <c r="I21" s="2"/>
    </row>
    <row r="22" spans="1:9" ht="15.75" x14ac:dyDescent="0.25">
      <c r="A22" s="26" t="s">
        <v>15</v>
      </c>
      <c r="B22" s="26"/>
      <c r="C22" s="26"/>
      <c r="D22" s="27"/>
      <c r="E22" s="28">
        <f>D22/D20</f>
        <v>0</v>
      </c>
      <c r="F22" s="29"/>
      <c r="G22" s="2"/>
      <c r="H22" s="2"/>
      <c r="I22" s="2"/>
    </row>
    <row r="23" spans="1:9" ht="15.75" x14ac:dyDescent="0.25">
      <c r="A23" s="4"/>
      <c r="B23" s="4"/>
      <c r="C23" s="30"/>
      <c r="D23" s="4"/>
      <c r="E23" s="6"/>
      <c r="F23" s="2"/>
      <c r="G23" s="2"/>
      <c r="H23" s="2"/>
      <c r="I23" s="2"/>
    </row>
    <row r="24" spans="1:9" ht="15.75" x14ac:dyDescent="0.25">
      <c r="A24" s="2"/>
      <c r="B24" s="2" t="s">
        <v>16</v>
      </c>
      <c r="C24" s="2"/>
      <c r="D24" s="2"/>
      <c r="E24" s="69" t="str">
        <f ca="1">"TP. Hồ Chí Minh, ngày "&amp;  DAY(NOW())&amp;" tháng " &amp;MONTH(NOW())&amp;" năm "&amp;YEAR(NOW())</f>
        <v>TP. Hồ Chí Minh, ngày 12 tháng 6 năm 2019</v>
      </c>
      <c r="F24" s="69"/>
      <c r="G24" s="69"/>
      <c r="H24" s="69"/>
      <c r="I24" s="69"/>
    </row>
    <row r="25" spans="1:9" ht="15.75" x14ac:dyDescent="0.25">
      <c r="A25" s="68" t="s">
        <v>835</v>
      </c>
      <c r="B25" s="68"/>
      <c r="C25" s="68"/>
      <c r="D25" s="2"/>
      <c r="E25" s="68" t="s">
        <v>847</v>
      </c>
      <c r="F25" s="68"/>
      <c r="G25" s="68"/>
      <c r="H25" s="68"/>
      <c r="I25" s="68"/>
    </row>
    <row r="26" spans="1:9" ht="15.75" x14ac:dyDescent="0.25">
      <c r="A26" s="59"/>
      <c r="B26" s="59"/>
      <c r="C26" s="59"/>
      <c r="D26" s="2"/>
      <c r="E26" s="5"/>
      <c r="F26" s="5"/>
      <c r="G26" s="5"/>
      <c r="H26" s="5"/>
      <c r="I26" s="5"/>
    </row>
    <row r="27" spans="1:9" ht="15.75" x14ac:dyDescent="0.25">
      <c r="A27" s="59"/>
      <c r="B27" s="59"/>
      <c r="C27" s="59"/>
      <c r="D27" s="2"/>
      <c r="E27" s="5"/>
      <c r="F27" s="5"/>
      <c r="G27" s="5"/>
      <c r="H27" s="5"/>
      <c r="I27" s="5"/>
    </row>
    <row r="28" spans="1:9" ht="15.75" x14ac:dyDescent="0.25">
      <c r="A28" s="59"/>
      <c r="B28" s="59"/>
      <c r="C28" s="59"/>
      <c r="D28" s="2"/>
      <c r="E28" s="5"/>
      <c r="F28" s="5"/>
      <c r="G28" s="5"/>
      <c r="H28" s="5"/>
      <c r="I28" s="5"/>
    </row>
    <row r="29" spans="1:9" ht="15.75" x14ac:dyDescent="0.25">
      <c r="A29" s="59"/>
      <c r="B29" s="59"/>
      <c r="C29" s="59"/>
      <c r="E29" s="5"/>
      <c r="F29" s="5"/>
      <c r="G29" s="5"/>
      <c r="H29" s="5"/>
      <c r="I29" s="5"/>
    </row>
    <row r="30" spans="1:9" ht="15.75" x14ac:dyDescent="0.25">
      <c r="A30" s="59"/>
      <c r="B30" s="59"/>
      <c r="C30" s="59"/>
      <c r="E30" s="5"/>
      <c r="F30" s="5"/>
      <c r="G30" s="5"/>
      <c r="H30" s="5"/>
      <c r="I30" s="5"/>
    </row>
    <row r="31" spans="1:9" ht="15.75" x14ac:dyDescent="0.25">
      <c r="A31" s="68" t="s">
        <v>836</v>
      </c>
      <c r="B31" s="68"/>
      <c r="C31" s="68"/>
      <c r="E31" s="68" t="s">
        <v>837</v>
      </c>
      <c r="F31" s="68"/>
      <c r="G31" s="68"/>
      <c r="H31" s="68"/>
      <c r="I31" s="68"/>
    </row>
    <row r="32" spans="1:9" ht="15.75" x14ac:dyDescent="0.25">
      <c r="A32" s="31"/>
      <c r="B32" s="32"/>
      <c r="C32" s="32"/>
    </row>
    <row r="33" spans="6:8" ht="15.75" x14ac:dyDescent="0.25">
      <c r="F33" s="33"/>
      <c r="G33" s="33"/>
      <c r="H33" s="33"/>
    </row>
  </sheetData>
  <protectedRanges>
    <protectedRange sqref="C7:C9 G7:G8" name="Range2"/>
    <protectedRange sqref="E12:F12" name="Range6"/>
    <protectedRange sqref="F14:F18" name="Range3_1_1"/>
    <protectedRange sqref="E14:E18" name="Range3_2"/>
    <protectedRange sqref="A3" name="Range1_1"/>
    <protectedRange sqref="B14:D18" name="Range3_1_1_1"/>
    <protectedRange sqref="I14:I18" name="Range4_1"/>
    <protectedRange sqref="D26:D28" name="Range5_1_1_1"/>
    <protectedRange sqref="E26:E28 G31:I31" name="Range5_2_1_1"/>
    <protectedRange sqref="A31" name="Range5_1_2_1_1"/>
  </protectedRanges>
  <mergeCells count="10">
    <mergeCell ref="A25:C25"/>
    <mergeCell ref="E25:I25"/>
    <mergeCell ref="A31:C31"/>
    <mergeCell ref="E31:I31"/>
    <mergeCell ref="A1:D1"/>
    <mergeCell ref="E1:I1"/>
    <mergeCell ref="A2:D2"/>
    <mergeCell ref="A3:D3"/>
    <mergeCell ref="E24:I24"/>
    <mergeCell ref="A5:I5"/>
  </mergeCells>
  <conditionalFormatting sqref="H14:H18">
    <cfRule type="cellIs" dxfId="9" priority="3" stopIfTrue="1" operator="equal">
      <formula>"F"</formula>
    </cfRule>
  </conditionalFormatting>
  <conditionalFormatting sqref="G14:G18">
    <cfRule type="expression" dxfId="8" priority="2" stopIfTrue="1">
      <formula>MAX(#REF!)&lt;4</formula>
    </cfRule>
  </conditionalFormatting>
  <pageMargins left="0.25" right="0" top="0.5" bottom="0.25" header="0.5" footer="0.2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0"/>
  <sheetViews>
    <sheetView topLeftCell="A16" workbookViewId="0">
      <selection activeCell="E32" sqref="E32:I32"/>
    </sheetView>
  </sheetViews>
  <sheetFormatPr defaultRowHeight="15" x14ac:dyDescent="0.25"/>
  <cols>
    <col min="1" max="1" width="4.42578125" customWidth="1"/>
    <col min="2" max="2" width="14.42578125" customWidth="1"/>
    <col min="3" max="3" width="21.28515625" customWidth="1"/>
    <col min="4" max="4" width="9.140625" customWidth="1"/>
    <col min="7" max="7" width="10.140625" bestFit="1" customWidth="1"/>
    <col min="8" max="8" width="6.85546875" customWidth="1"/>
    <col min="9" max="9" width="17.5703125" customWidth="1"/>
  </cols>
  <sheetData>
    <row r="1" spans="1:9" ht="15.75" x14ac:dyDescent="0.25">
      <c r="A1" s="68" t="s">
        <v>0</v>
      </c>
      <c r="B1" s="68"/>
      <c r="C1" s="68"/>
      <c r="D1" s="68"/>
      <c r="E1" s="68" t="s">
        <v>1</v>
      </c>
      <c r="F1" s="68"/>
      <c r="G1" s="68"/>
      <c r="H1" s="68"/>
      <c r="I1" s="68"/>
    </row>
    <row r="2" spans="1:9" ht="15.75" x14ac:dyDescent="0.25">
      <c r="A2" s="68" t="s">
        <v>2</v>
      </c>
      <c r="B2" s="68"/>
      <c r="C2" s="68"/>
      <c r="D2" s="68"/>
      <c r="E2" s="43" t="s">
        <v>3</v>
      </c>
      <c r="F2" s="43"/>
      <c r="G2" s="43"/>
      <c r="H2" s="43"/>
      <c r="I2" s="43"/>
    </row>
    <row r="3" spans="1:9" ht="15.75" x14ac:dyDescent="0.25">
      <c r="A3" s="68" t="s">
        <v>65</v>
      </c>
      <c r="B3" s="68"/>
      <c r="C3" s="68"/>
      <c r="D3" s="68"/>
      <c r="E3" s="1"/>
      <c r="F3" s="2"/>
      <c r="G3" s="2"/>
      <c r="H3" s="2"/>
      <c r="I3" s="2"/>
    </row>
    <row r="4" spans="1:9" ht="15.75" x14ac:dyDescent="0.25">
      <c r="A4" s="43"/>
      <c r="B4" s="43"/>
      <c r="C4" s="43"/>
      <c r="D4" s="43"/>
      <c r="E4" s="2"/>
      <c r="F4" s="2"/>
      <c r="G4" s="2"/>
      <c r="H4" s="2"/>
      <c r="I4" s="2"/>
    </row>
    <row r="5" spans="1:9" ht="19.5" x14ac:dyDescent="0.3">
      <c r="A5" s="70" t="s">
        <v>846</v>
      </c>
      <c r="B5" s="70"/>
      <c r="C5" s="70"/>
      <c r="D5" s="70"/>
      <c r="E5" s="70"/>
      <c r="F5" s="70"/>
      <c r="G5" s="70"/>
      <c r="H5" s="70"/>
      <c r="I5" s="70"/>
    </row>
    <row r="6" spans="1:9" ht="15.75" x14ac:dyDescent="0.25">
      <c r="A6" s="4" t="s">
        <v>60</v>
      </c>
      <c r="B6" s="4"/>
      <c r="C6" s="4" t="s">
        <v>816</v>
      </c>
      <c r="D6" s="4"/>
      <c r="E6" s="4" t="s">
        <v>838</v>
      </c>
      <c r="F6" s="4"/>
      <c r="G6" s="5">
        <v>3</v>
      </c>
      <c r="H6" s="6"/>
      <c r="I6" s="6"/>
    </row>
    <row r="7" spans="1:9" ht="15.75" x14ac:dyDescent="0.25">
      <c r="A7" s="7" t="s">
        <v>61</v>
      </c>
      <c r="B7" s="7"/>
      <c r="C7" s="7" t="s">
        <v>472</v>
      </c>
      <c r="D7" s="7"/>
      <c r="E7" s="7" t="s">
        <v>839</v>
      </c>
      <c r="F7" s="7"/>
      <c r="G7" s="5">
        <v>2</v>
      </c>
      <c r="H7" s="6"/>
      <c r="I7" s="6"/>
    </row>
    <row r="8" spans="1:9" ht="15.75" x14ac:dyDescent="0.25">
      <c r="A8" s="7" t="s">
        <v>62</v>
      </c>
      <c r="B8" s="7"/>
      <c r="C8" s="7" t="s">
        <v>813</v>
      </c>
      <c r="D8" s="7"/>
      <c r="E8" s="8" t="s">
        <v>843</v>
      </c>
      <c r="F8" s="9"/>
      <c r="G8" s="61">
        <v>2019</v>
      </c>
      <c r="H8" s="2"/>
      <c r="I8" s="2"/>
    </row>
    <row r="9" spans="1:9" ht="47.25" x14ac:dyDescent="0.25">
      <c r="A9" s="10" t="s">
        <v>4</v>
      </c>
      <c r="B9" s="11" t="s">
        <v>5</v>
      </c>
      <c r="C9" s="11" t="s">
        <v>6</v>
      </c>
      <c r="D9" s="11"/>
      <c r="E9" s="12" t="s">
        <v>7</v>
      </c>
      <c r="F9" s="12" t="s">
        <v>8</v>
      </c>
      <c r="G9" s="12" t="s">
        <v>9</v>
      </c>
      <c r="H9" s="12"/>
      <c r="I9" s="13" t="s">
        <v>10</v>
      </c>
    </row>
    <row r="10" spans="1:9" ht="15.75" x14ac:dyDescent="0.25">
      <c r="A10" s="10"/>
      <c r="B10" s="11"/>
      <c r="C10" s="11"/>
      <c r="D10" s="11"/>
      <c r="E10" s="14">
        <v>0.3</v>
      </c>
      <c r="F10" s="14">
        <v>0.7</v>
      </c>
      <c r="G10" s="13" t="s">
        <v>11</v>
      </c>
      <c r="H10" s="13" t="s">
        <v>12</v>
      </c>
      <c r="I10" s="13"/>
    </row>
    <row r="11" spans="1:9" ht="15.75" x14ac:dyDescent="0.25">
      <c r="A11" s="11">
        <v>1</v>
      </c>
      <c r="B11" s="11">
        <v>2</v>
      </c>
      <c r="C11" s="11">
        <v>3</v>
      </c>
      <c r="D11" s="11"/>
      <c r="E11" s="11">
        <v>4</v>
      </c>
      <c r="F11" s="11">
        <v>5</v>
      </c>
      <c r="G11" s="11">
        <v>6</v>
      </c>
      <c r="H11" s="11">
        <v>7</v>
      </c>
      <c r="I11" s="13">
        <v>8</v>
      </c>
    </row>
    <row r="12" spans="1:9" ht="16.5" x14ac:dyDescent="0.25">
      <c r="A12" s="15">
        <v>1</v>
      </c>
      <c r="B12" s="55" t="s">
        <v>458</v>
      </c>
      <c r="C12" s="53" t="s">
        <v>385</v>
      </c>
      <c r="D12" s="53" t="s">
        <v>244</v>
      </c>
      <c r="E12" s="18">
        <v>8</v>
      </c>
      <c r="F12" s="18">
        <v>6</v>
      </c>
      <c r="G12" s="18">
        <f t="shared" ref="G12:G25" si="0">E12*$E$10+F12*$F$10</f>
        <v>6.6</v>
      </c>
      <c r="H12" s="19" t="str">
        <f t="shared" ref="H12:H25" si="1">IF(G12&lt;4,"F",IF(G12&lt;=4.9,"D",IF(G12&lt;=5.4,"D+",IF(G12&lt;=5.9,"C",IF(G12&lt;=6.9,"C+",IF(G12&lt;=7.9,"B",IF(G12&lt;=8.4,"B+","A")))))))</f>
        <v>C+</v>
      </c>
      <c r="I12" s="41"/>
    </row>
    <row r="13" spans="1:9" ht="16.5" x14ac:dyDescent="0.25">
      <c r="A13" s="15">
        <v>2</v>
      </c>
      <c r="B13" s="55" t="s">
        <v>459</v>
      </c>
      <c r="C13" s="52" t="s">
        <v>474</v>
      </c>
      <c r="D13" s="52" t="s">
        <v>45</v>
      </c>
      <c r="E13" s="18">
        <v>8</v>
      </c>
      <c r="F13" s="18">
        <v>7</v>
      </c>
      <c r="G13" s="18">
        <f t="shared" si="0"/>
        <v>7.2999999999999989</v>
      </c>
      <c r="H13" s="19" t="str">
        <f t="shared" si="1"/>
        <v>B</v>
      </c>
      <c r="I13" s="41"/>
    </row>
    <row r="14" spans="1:9" ht="16.5" x14ac:dyDescent="0.25">
      <c r="A14" s="15">
        <v>3</v>
      </c>
      <c r="B14" s="55" t="s">
        <v>460</v>
      </c>
      <c r="C14" s="52" t="s">
        <v>475</v>
      </c>
      <c r="D14" s="52" t="s">
        <v>476</v>
      </c>
      <c r="E14" s="18">
        <v>8</v>
      </c>
      <c r="F14" s="18">
        <v>7.5</v>
      </c>
      <c r="G14" s="18">
        <f t="shared" si="0"/>
        <v>7.65</v>
      </c>
      <c r="H14" s="19" t="str">
        <f t="shared" si="1"/>
        <v>B</v>
      </c>
      <c r="I14" s="41"/>
    </row>
    <row r="15" spans="1:9" ht="16.5" x14ac:dyDescent="0.25">
      <c r="A15" s="15">
        <v>4</v>
      </c>
      <c r="B15" s="55" t="s">
        <v>461</v>
      </c>
      <c r="C15" s="53" t="s">
        <v>477</v>
      </c>
      <c r="D15" s="53" t="s">
        <v>478</v>
      </c>
      <c r="E15" s="18">
        <v>7</v>
      </c>
      <c r="F15" s="18">
        <v>6.5</v>
      </c>
      <c r="G15" s="18">
        <f t="shared" si="0"/>
        <v>6.65</v>
      </c>
      <c r="H15" s="19" t="str">
        <f t="shared" si="1"/>
        <v>C+</v>
      </c>
      <c r="I15" s="41"/>
    </row>
    <row r="16" spans="1:9" ht="16.5" x14ac:dyDescent="0.25">
      <c r="A16" s="15">
        <v>5</v>
      </c>
      <c r="B16" s="55" t="s">
        <v>462</v>
      </c>
      <c r="C16" s="53" t="s">
        <v>479</v>
      </c>
      <c r="D16" s="53" t="s">
        <v>362</v>
      </c>
      <c r="E16" s="18">
        <v>0</v>
      </c>
      <c r="F16" s="18">
        <v>1</v>
      </c>
      <c r="G16" s="18">
        <f t="shared" si="0"/>
        <v>0.7</v>
      </c>
      <c r="H16" s="19" t="str">
        <f t="shared" si="1"/>
        <v>F</v>
      </c>
      <c r="I16" s="41" t="s">
        <v>844</v>
      </c>
    </row>
    <row r="17" spans="1:9" ht="16.5" x14ac:dyDescent="0.25">
      <c r="A17" s="15">
        <v>6</v>
      </c>
      <c r="B17" s="55" t="s">
        <v>463</v>
      </c>
      <c r="C17" s="54" t="s">
        <v>144</v>
      </c>
      <c r="D17" s="54" t="s">
        <v>480</v>
      </c>
      <c r="E17" s="18">
        <v>7</v>
      </c>
      <c r="F17" s="18">
        <v>5</v>
      </c>
      <c r="G17" s="18">
        <f t="shared" si="0"/>
        <v>5.6</v>
      </c>
      <c r="H17" s="19" t="str">
        <f t="shared" si="1"/>
        <v>C</v>
      </c>
      <c r="I17" s="41"/>
    </row>
    <row r="18" spans="1:9" ht="16.5" x14ac:dyDescent="0.25">
      <c r="A18" s="15">
        <v>7</v>
      </c>
      <c r="B18" s="55" t="s">
        <v>464</v>
      </c>
      <c r="C18" s="53" t="s">
        <v>481</v>
      </c>
      <c r="D18" s="53" t="s">
        <v>48</v>
      </c>
      <c r="E18" s="18">
        <v>4</v>
      </c>
      <c r="F18" s="18">
        <v>4</v>
      </c>
      <c r="G18" s="18">
        <f t="shared" si="0"/>
        <v>4</v>
      </c>
      <c r="H18" s="19" t="str">
        <f t="shared" si="1"/>
        <v>D</v>
      </c>
      <c r="I18" s="41"/>
    </row>
    <row r="19" spans="1:9" ht="16.5" x14ac:dyDescent="0.25">
      <c r="A19" s="15">
        <v>8</v>
      </c>
      <c r="B19" s="55" t="s">
        <v>465</v>
      </c>
      <c r="C19" s="53" t="s">
        <v>353</v>
      </c>
      <c r="D19" s="53" t="s">
        <v>266</v>
      </c>
      <c r="E19" s="18">
        <v>8</v>
      </c>
      <c r="F19" s="18">
        <v>5.5</v>
      </c>
      <c r="G19" s="18">
        <f t="shared" si="0"/>
        <v>6.25</v>
      </c>
      <c r="H19" s="19" t="str">
        <f t="shared" si="1"/>
        <v>C+</v>
      </c>
      <c r="I19" s="41"/>
    </row>
    <row r="20" spans="1:9" ht="16.5" x14ac:dyDescent="0.25">
      <c r="A20" s="15">
        <v>9</v>
      </c>
      <c r="B20" s="55" t="s">
        <v>466</v>
      </c>
      <c r="C20" s="52" t="s">
        <v>482</v>
      </c>
      <c r="D20" s="52" t="s">
        <v>31</v>
      </c>
      <c r="E20" s="18">
        <v>8</v>
      </c>
      <c r="F20" s="18">
        <v>7</v>
      </c>
      <c r="G20" s="18">
        <f t="shared" si="0"/>
        <v>7.2999999999999989</v>
      </c>
      <c r="H20" s="19" t="str">
        <f t="shared" si="1"/>
        <v>B</v>
      </c>
      <c r="I20" s="41"/>
    </row>
    <row r="21" spans="1:9" ht="16.5" x14ac:dyDescent="0.25">
      <c r="A21" s="15">
        <v>10</v>
      </c>
      <c r="B21" s="55" t="s">
        <v>467</v>
      </c>
      <c r="C21" s="53" t="s">
        <v>483</v>
      </c>
      <c r="D21" s="53" t="s">
        <v>42</v>
      </c>
      <c r="E21" s="18">
        <v>9</v>
      </c>
      <c r="F21" s="18">
        <v>7</v>
      </c>
      <c r="G21" s="18">
        <f t="shared" si="0"/>
        <v>7.6</v>
      </c>
      <c r="H21" s="19" t="str">
        <f t="shared" si="1"/>
        <v>B</v>
      </c>
      <c r="I21" s="41"/>
    </row>
    <row r="22" spans="1:9" ht="16.5" x14ac:dyDescent="0.25">
      <c r="A22" s="15">
        <v>11</v>
      </c>
      <c r="B22" s="55" t="s">
        <v>468</v>
      </c>
      <c r="C22" s="53" t="s">
        <v>484</v>
      </c>
      <c r="D22" s="53" t="s">
        <v>51</v>
      </c>
      <c r="E22" s="18">
        <v>7</v>
      </c>
      <c r="F22" s="18">
        <v>5</v>
      </c>
      <c r="G22" s="18">
        <f t="shared" si="0"/>
        <v>5.6</v>
      </c>
      <c r="H22" s="19" t="str">
        <f t="shared" si="1"/>
        <v>C</v>
      </c>
      <c r="I22" s="41"/>
    </row>
    <row r="23" spans="1:9" ht="16.5" x14ac:dyDescent="0.25">
      <c r="A23" s="15">
        <v>12</v>
      </c>
      <c r="B23" s="55" t="s">
        <v>469</v>
      </c>
      <c r="C23" s="52" t="s">
        <v>485</v>
      </c>
      <c r="D23" s="52" t="s">
        <v>30</v>
      </c>
      <c r="E23" s="18">
        <v>9</v>
      </c>
      <c r="F23" s="18">
        <v>7</v>
      </c>
      <c r="G23" s="18">
        <f t="shared" si="0"/>
        <v>7.6</v>
      </c>
      <c r="H23" s="19" t="str">
        <f t="shared" si="1"/>
        <v>B</v>
      </c>
      <c r="I23" s="41"/>
    </row>
    <row r="24" spans="1:9" ht="16.5" x14ac:dyDescent="0.25">
      <c r="A24" s="15">
        <v>13</v>
      </c>
      <c r="B24" s="55" t="s">
        <v>470</v>
      </c>
      <c r="C24" s="53" t="s">
        <v>111</v>
      </c>
      <c r="D24" s="53" t="s">
        <v>166</v>
      </c>
      <c r="E24" s="18">
        <v>9</v>
      </c>
      <c r="F24" s="18">
        <v>4</v>
      </c>
      <c r="G24" s="18">
        <f t="shared" si="0"/>
        <v>5.5</v>
      </c>
      <c r="H24" s="19" t="str">
        <f t="shared" si="1"/>
        <v>C</v>
      </c>
      <c r="I24" s="41"/>
    </row>
    <row r="25" spans="1:9" ht="16.5" x14ac:dyDescent="0.25">
      <c r="A25" s="15">
        <v>14</v>
      </c>
      <c r="B25" s="55" t="s">
        <v>471</v>
      </c>
      <c r="C25" s="53" t="s">
        <v>479</v>
      </c>
      <c r="D25" s="53" t="s">
        <v>486</v>
      </c>
      <c r="E25" s="18">
        <v>7</v>
      </c>
      <c r="F25" s="18">
        <v>5</v>
      </c>
      <c r="G25" s="18">
        <f t="shared" si="0"/>
        <v>5.6</v>
      </c>
      <c r="H25" s="19" t="str">
        <f t="shared" si="1"/>
        <v>C</v>
      </c>
      <c r="I25" s="41"/>
    </row>
    <row r="26" spans="1:9" ht="16.5" x14ac:dyDescent="0.25">
      <c r="A26" s="15"/>
      <c r="B26" s="35"/>
      <c r="C26" s="36"/>
      <c r="D26" s="37"/>
      <c r="E26" s="18"/>
      <c r="F26" s="18"/>
      <c r="G26" s="18"/>
      <c r="H26" s="19"/>
      <c r="I26" s="41"/>
    </row>
    <row r="27" spans="1:9" ht="15.75" x14ac:dyDescent="0.25">
      <c r="A27" s="22" t="str">
        <f>"Cộng danh sách gồm "</f>
        <v xml:space="preserve">Cộng danh sách gồm </v>
      </c>
      <c r="B27" s="22"/>
      <c r="C27" s="22"/>
      <c r="D27" s="23">
        <v>14</v>
      </c>
      <c r="E27" s="24">
        <v>1</v>
      </c>
      <c r="F27" s="25"/>
      <c r="G27" s="2"/>
      <c r="H27" s="2"/>
      <c r="I27" s="2"/>
    </row>
    <row r="28" spans="1:9" ht="15.75" x14ac:dyDescent="0.25">
      <c r="A28" s="26" t="s">
        <v>14</v>
      </c>
      <c r="B28" s="26"/>
      <c r="C28" s="26"/>
      <c r="D28" s="27">
        <f>COUNTIF(G12:G26,"&gt;=5")</f>
        <v>12</v>
      </c>
      <c r="E28" s="28">
        <f>D28/D27</f>
        <v>0.8571428571428571</v>
      </c>
      <c r="F28" s="29"/>
      <c r="G28" s="2"/>
      <c r="H28" s="2"/>
      <c r="I28" s="2"/>
    </row>
    <row r="29" spans="1:9" ht="15.75" x14ac:dyDescent="0.25">
      <c r="A29" s="26" t="s">
        <v>15</v>
      </c>
      <c r="B29" s="26"/>
      <c r="C29" s="26"/>
      <c r="D29" s="27">
        <v>2</v>
      </c>
      <c r="E29" s="28">
        <f>D29/D27</f>
        <v>0.14285714285714285</v>
      </c>
      <c r="F29" s="29"/>
      <c r="G29" s="2"/>
      <c r="H29" s="2"/>
      <c r="I29" s="2"/>
    </row>
    <row r="30" spans="1:9" ht="15.75" x14ac:dyDescent="0.25">
      <c r="A30" s="4"/>
      <c r="B30" s="4"/>
      <c r="C30" s="30"/>
      <c r="D30" s="4"/>
      <c r="E30" s="6"/>
      <c r="F30" s="2"/>
      <c r="G30" s="2"/>
      <c r="H30" s="2"/>
      <c r="I30" s="2"/>
    </row>
    <row r="31" spans="1:9" ht="15.75" x14ac:dyDescent="0.25">
      <c r="A31" s="2"/>
      <c r="B31" s="2" t="s">
        <v>16</v>
      </c>
      <c r="C31" s="2"/>
      <c r="D31" s="2"/>
      <c r="E31" s="69" t="str">
        <f ca="1">"TP. Hồ Chí Minh, ngày "&amp;  DAY(NOW())&amp;" tháng " &amp;MONTH(NOW())&amp;" năm "&amp;YEAR(NOW())</f>
        <v>TP. Hồ Chí Minh, ngày 12 tháng 6 năm 2019</v>
      </c>
      <c r="F31" s="69"/>
      <c r="G31" s="69"/>
      <c r="H31" s="69"/>
      <c r="I31" s="69"/>
    </row>
    <row r="32" spans="1:9" ht="15.75" x14ac:dyDescent="0.25">
      <c r="A32" s="68" t="s">
        <v>835</v>
      </c>
      <c r="B32" s="68"/>
      <c r="C32" s="68"/>
      <c r="D32" s="2"/>
      <c r="E32" s="68" t="s">
        <v>847</v>
      </c>
      <c r="F32" s="68"/>
      <c r="G32" s="68"/>
      <c r="H32" s="68"/>
      <c r="I32" s="68"/>
    </row>
    <row r="33" spans="1:9" ht="15.75" x14ac:dyDescent="0.25">
      <c r="A33" s="59"/>
      <c r="B33" s="59"/>
      <c r="C33" s="59"/>
      <c r="D33" s="2"/>
      <c r="E33" s="5"/>
      <c r="F33" s="5"/>
      <c r="G33" s="5"/>
      <c r="H33" s="5"/>
      <c r="I33" s="5"/>
    </row>
    <row r="34" spans="1:9" ht="15.75" x14ac:dyDescent="0.25">
      <c r="A34" s="59"/>
      <c r="B34" s="59"/>
      <c r="C34" s="59"/>
      <c r="D34" s="2"/>
      <c r="E34" s="5"/>
      <c r="F34" s="5"/>
      <c r="G34" s="5"/>
      <c r="H34" s="5"/>
      <c r="I34" s="5"/>
    </row>
    <row r="35" spans="1:9" ht="15.75" x14ac:dyDescent="0.25">
      <c r="A35" s="59"/>
      <c r="B35" s="59"/>
      <c r="C35" s="59"/>
      <c r="D35" s="2"/>
      <c r="E35" s="5"/>
      <c r="F35" s="5"/>
      <c r="G35" s="5"/>
      <c r="H35" s="5"/>
      <c r="I35" s="5"/>
    </row>
    <row r="36" spans="1:9" ht="15.75" x14ac:dyDescent="0.25">
      <c r="A36" s="59"/>
      <c r="B36" s="59"/>
      <c r="C36" s="59"/>
      <c r="E36" s="5"/>
      <c r="F36" s="5"/>
      <c r="G36" s="5"/>
      <c r="H36" s="5"/>
      <c r="I36" s="5"/>
    </row>
    <row r="37" spans="1:9" ht="15.75" x14ac:dyDescent="0.25">
      <c r="A37" s="59"/>
      <c r="B37" s="59"/>
      <c r="C37" s="59"/>
      <c r="E37" s="5"/>
      <c r="F37" s="5"/>
      <c r="G37" s="5"/>
      <c r="H37" s="5"/>
      <c r="I37" s="5"/>
    </row>
    <row r="38" spans="1:9" ht="15.75" x14ac:dyDescent="0.25">
      <c r="A38" s="68" t="s">
        <v>836</v>
      </c>
      <c r="B38" s="68"/>
      <c r="C38" s="68"/>
      <c r="E38" s="68" t="s">
        <v>837</v>
      </c>
      <c r="F38" s="68"/>
      <c r="G38" s="68"/>
      <c r="H38" s="68"/>
      <c r="I38" s="68"/>
    </row>
    <row r="39" spans="1:9" ht="15.75" x14ac:dyDescent="0.25">
      <c r="A39" s="31"/>
      <c r="B39" s="32"/>
      <c r="C39" s="32"/>
    </row>
    <row r="40" spans="1:9" ht="15.75" x14ac:dyDescent="0.25">
      <c r="F40" s="33"/>
      <c r="G40" s="33"/>
      <c r="H40" s="33"/>
    </row>
  </sheetData>
  <protectedRanges>
    <protectedRange sqref="C6:C8 G6:G7" name="Range2"/>
    <protectedRange sqref="E10:F10" name="Range6"/>
    <protectedRange sqref="F12:F26" name="Range3_1_1"/>
    <protectedRange sqref="E12:E26" name="Range3_2"/>
    <protectedRange sqref="A3" name="Range1_1"/>
    <protectedRange sqref="B12:D26" name="Range3_1_1_1"/>
    <protectedRange sqref="I12:I26" name="Range4_1"/>
    <protectedRange sqref="D33:D35" name="Range5_1_1_1"/>
    <protectedRange sqref="E33:E35 G38:I38" name="Range5_2_1_1"/>
    <protectedRange sqref="A38" name="Range5_1_2_1_1"/>
  </protectedRanges>
  <mergeCells count="10">
    <mergeCell ref="A32:C32"/>
    <mergeCell ref="E32:I32"/>
    <mergeCell ref="A38:C38"/>
    <mergeCell ref="E38:I38"/>
    <mergeCell ref="A1:D1"/>
    <mergeCell ref="E1:I1"/>
    <mergeCell ref="A2:D2"/>
    <mergeCell ref="A3:D3"/>
    <mergeCell ref="E31:I31"/>
    <mergeCell ref="A5:I5"/>
  </mergeCells>
  <conditionalFormatting sqref="H12:H26">
    <cfRule type="cellIs" dxfId="7" priority="3" stopIfTrue="1" operator="equal">
      <formula>"F"</formula>
    </cfRule>
  </conditionalFormatting>
  <conditionalFormatting sqref="G12:G26">
    <cfRule type="expression" dxfId="6" priority="2" stopIfTrue="1">
      <formula>MAX(#REF!)&lt;4</formula>
    </cfRule>
  </conditionalFormatting>
  <pageMargins left="0.25" right="0" top="0.5" bottom="0.25" header="0.3" footer="0.2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06DH_HTTT</vt:lpstr>
      <vt:lpstr>07DH_KTTN1</vt:lpstr>
      <vt:lpstr>07DH_KTTN2</vt:lpstr>
      <vt:lpstr>07DH_QTKD5</vt:lpstr>
      <vt:lpstr>07DH_HTTT</vt:lpstr>
      <vt:lpstr>07DH_QLDD5</vt:lpstr>
      <vt:lpstr>07DH_QLBD</vt:lpstr>
      <vt:lpstr>07DH_BDKH</vt:lpstr>
      <vt:lpstr>07DH_KT</vt:lpstr>
      <vt:lpstr>07DH_DC</vt:lpstr>
      <vt:lpstr>07DH_TNKS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win8</dc:creator>
  <cp:lastModifiedBy>LyLuanChinhTri</cp:lastModifiedBy>
  <cp:lastPrinted>2019-06-12T03:17:12Z</cp:lastPrinted>
  <dcterms:created xsi:type="dcterms:W3CDTF">2016-12-26T04:55:26Z</dcterms:created>
  <dcterms:modified xsi:type="dcterms:W3CDTF">2019-06-12T03:40:38Z</dcterms:modified>
</cp:coreProperties>
</file>