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05ĐH_QLTN1" sheetId="1" r:id="rId1"/>
    <sheet name="05ĐH_QLTN2" sheetId="2" r:id="rId2"/>
    <sheet name="05ĐH_KTTN1" sheetId="8" r:id="rId3"/>
    <sheet name="05ĐH_KTTN2" sheetId="9" r:id="rId4"/>
    <sheet name="05ĐH_QLBĐ" sheetId="10" r:id="rId5"/>
  </sheets>
  <calcPr calcId="145621"/>
</workbook>
</file>

<file path=xl/calcChain.xml><?xml version="1.0" encoding="utf-8"?>
<calcChain xmlns="http://schemas.openxmlformats.org/spreadsheetml/2006/main">
  <c r="G15" i="1" l="1"/>
  <c r="E55" i="10" l="1"/>
  <c r="A51" i="10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9" i="10"/>
  <c r="H29" i="10" s="1"/>
  <c r="G28" i="10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G16" i="10"/>
  <c r="H16" i="10" s="1"/>
  <c r="G15" i="10"/>
  <c r="E60" i="9"/>
  <c r="A56" i="9"/>
  <c r="G54" i="9"/>
  <c r="H54" i="9" s="1"/>
  <c r="G53" i="9"/>
  <c r="H53" i="9" s="1"/>
  <c r="G52" i="9"/>
  <c r="H52" i="9" s="1"/>
  <c r="G51" i="9"/>
  <c r="H51" i="9" s="1"/>
  <c r="G50" i="9"/>
  <c r="H50" i="9" s="1"/>
  <c r="G49" i="9"/>
  <c r="H49" i="9" s="1"/>
  <c r="G48" i="9"/>
  <c r="H48" i="9" s="1"/>
  <c r="G47" i="9"/>
  <c r="H47" i="9" s="1"/>
  <c r="G46" i="9"/>
  <c r="H46" i="9" s="1"/>
  <c r="G45" i="9"/>
  <c r="H45" i="9" s="1"/>
  <c r="G44" i="9"/>
  <c r="H44" i="9" s="1"/>
  <c r="G43" i="9"/>
  <c r="H43" i="9" s="1"/>
  <c r="G42" i="9"/>
  <c r="H42" i="9" s="1"/>
  <c r="G41" i="9"/>
  <c r="H41" i="9" s="1"/>
  <c r="G40" i="9"/>
  <c r="H40" i="9" s="1"/>
  <c r="G39" i="9"/>
  <c r="H39" i="9" s="1"/>
  <c r="G38" i="9"/>
  <c r="H38" i="9" s="1"/>
  <c r="G37" i="9"/>
  <c r="H37" i="9" s="1"/>
  <c r="G36" i="9"/>
  <c r="H36" i="9" s="1"/>
  <c r="G35" i="9"/>
  <c r="H35" i="9" s="1"/>
  <c r="G34" i="9"/>
  <c r="H34" i="9" s="1"/>
  <c r="G33" i="9"/>
  <c r="H33" i="9" s="1"/>
  <c r="G32" i="9"/>
  <c r="H32" i="9" s="1"/>
  <c r="G31" i="9"/>
  <c r="H31" i="9" s="1"/>
  <c r="G30" i="9"/>
  <c r="H30" i="9" s="1"/>
  <c r="G29" i="9"/>
  <c r="H29" i="9" s="1"/>
  <c r="G28" i="9"/>
  <c r="H28" i="9" s="1"/>
  <c r="G27" i="9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E62" i="8"/>
  <c r="A58" i="8"/>
  <c r="G56" i="8"/>
  <c r="H56" i="8" s="1"/>
  <c r="G55" i="8"/>
  <c r="H55" i="8" s="1"/>
  <c r="G54" i="8"/>
  <c r="H54" i="8" s="1"/>
  <c r="G53" i="8"/>
  <c r="H53" i="8" s="1"/>
  <c r="G52" i="8"/>
  <c r="H52" i="8" s="1"/>
  <c r="G51" i="8"/>
  <c r="H51" i="8" s="1"/>
  <c r="G50" i="8"/>
  <c r="H50" i="8" s="1"/>
  <c r="G49" i="8"/>
  <c r="H49" i="8" s="1"/>
  <c r="G48" i="8"/>
  <c r="H48" i="8" s="1"/>
  <c r="G47" i="8"/>
  <c r="H47" i="8" s="1"/>
  <c r="G46" i="8"/>
  <c r="H46" i="8" s="1"/>
  <c r="G45" i="8"/>
  <c r="H45" i="8" s="1"/>
  <c r="G44" i="8"/>
  <c r="H44" i="8" s="1"/>
  <c r="G43" i="8"/>
  <c r="H43" i="8" s="1"/>
  <c r="G42" i="8"/>
  <c r="H42" i="8" s="1"/>
  <c r="G41" i="8"/>
  <c r="H41" i="8" s="1"/>
  <c r="G40" i="8"/>
  <c r="H40" i="8" s="1"/>
  <c r="G39" i="8"/>
  <c r="H39" i="8" s="1"/>
  <c r="G38" i="8"/>
  <c r="H38" i="8" s="1"/>
  <c r="G37" i="8"/>
  <c r="H37" i="8" s="1"/>
  <c r="G36" i="8"/>
  <c r="H36" i="8" s="1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E61" i="2"/>
  <c r="A57" i="2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E64" i="1"/>
  <c r="A60" i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D59" i="2" l="1"/>
  <c r="D61" i="1"/>
  <c r="D58" i="9"/>
  <c r="D60" i="8"/>
  <c r="D53" i="10"/>
  <c r="H15" i="10"/>
  <c r="D51" i="10" s="1"/>
  <c r="D52" i="10"/>
  <c r="H15" i="9"/>
  <c r="D56" i="9" s="1"/>
  <c r="D57" i="9"/>
  <c r="H15" i="8"/>
  <c r="D58" i="8" s="1"/>
  <c r="D59" i="8"/>
  <c r="D58" i="2"/>
  <c r="H15" i="2"/>
  <c r="D57" i="2" s="1"/>
  <c r="D62" i="1"/>
  <c r="H15" i="1"/>
  <c r="D60" i="1" s="1"/>
  <c r="E59" i="2" l="1"/>
  <c r="E58" i="2"/>
  <c r="E61" i="1"/>
  <c r="E62" i="1"/>
  <c r="E57" i="9"/>
  <c r="E58" i="9"/>
  <c r="E60" i="8"/>
  <c r="E59" i="8"/>
  <c r="E53" i="10"/>
  <c r="E52" i="10"/>
</calcChain>
</file>

<file path=xl/sharedStrings.xml><?xml version="1.0" encoding="utf-8"?>
<sst xmlns="http://schemas.openxmlformats.org/spreadsheetml/2006/main" count="730" uniqueCount="515">
  <si>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</si>
  <si>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</si>
  <si>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</si>
  <si>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</si>
  <si>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</si>
  <si>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LỚP: 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</si>
  <si>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</si>
  <si>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</si>
  <si>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</si>
  <si>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</si>
  <si>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</si>
  <si>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</si>
  <si>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</si>
  <si>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</si>
  <si>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</si>
  <si>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</si>
  <si>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</si>
  <si>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</si>
  <si>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</si>
  <si>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05ĐH_QLTN1</t>
  </si>
  <si>
    <t>0550120001</t>
  </si>
  <si>
    <t>Nguyễn Văn Hoàng</t>
  </si>
  <si>
    <t>An</t>
  </si>
  <si>
    <t>0550120003</t>
  </si>
  <si>
    <t>Hứa Trọng Hiếu</t>
  </si>
  <si>
    <t>Anh</t>
  </si>
  <si>
    <t>0550120002</t>
  </si>
  <si>
    <t>Nguyễn Xuân</t>
  </si>
  <si>
    <t>Ân</t>
  </si>
  <si>
    <t>0550120004</t>
  </si>
  <si>
    <t>Trần Thị</t>
  </si>
  <si>
    <t>Bông</t>
  </si>
  <si>
    <t>0550120005</t>
  </si>
  <si>
    <t>Lê Thị Hồng</t>
  </si>
  <si>
    <t>Cẩm</t>
  </si>
  <si>
    <t>0550120006</t>
  </si>
  <si>
    <t>Phan Công</t>
  </si>
  <si>
    <t>Chánh</t>
  </si>
  <si>
    <t>0550120007</t>
  </si>
  <si>
    <t>Chung Quốc</t>
  </si>
  <si>
    <t>Công</t>
  </si>
  <si>
    <t>0550120008</t>
  </si>
  <si>
    <t>Trần Quốc</t>
  </si>
  <si>
    <t>Dũng</t>
  </si>
  <si>
    <t>0550120009</t>
  </si>
  <si>
    <t>Võ Huỳnh Thùy</t>
  </si>
  <si>
    <t>Dương</t>
  </si>
  <si>
    <t>0550120010</t>
  </si>
  <si>
    <t>Trần Thị Hồng</t>
  </si>
  <si>
    <t>Đào</t>
  </si>
  <si>
    <t>0550120011</t>
  </si>
  <si>
    <t>Lê Châu Tấn</t>
  </si>
  <si>
    <t>Đạt</t>
  </si>
  <si>
    <t>0550120013</t>
  </si>
  <si>
    <t>Lê Công</t>
  </si>
  <si>
    <t>Hậu</t>
  </si>
  <si>
    <t>0550120012</t>
  </si>
  <si>
    <t>Lưu Ngọc</t>
  </si>
  <si>
    <t>0550120014</t>
  </si>
  <si>
    <t>Trương Thị Thu</t>
  </si>
  <si>
    <t>Hiền</t>
  </si>
  <si>
    <t>0550120018</t>
  </si>
  <si>
    <t>Trần Lê Trường</t>
  </si>
  <si>
    <t>Huy</t>
  </si>
  <si>
    <t>0550120016</t>
  </si>
  <si>
    <t>Nguyễn Thị Cẩm</t>
  </si>
  <si>
    <t>Hường</t>
  </si>
  <si>
    <t>0550120017</t>
  </si>
  <si>
    <t>Nguyễn Phú</t>
  </si>
  <si>
    <t>Hữu</t>
  </si>
  <si>
    <t>0550120019</t>
  </si>
  <si>
    <t>Nguyễn Quang</t>
  </si>
  <si>
    <t>Khải</t>
  </si>
  <si>
    <t>0550120020</t>
  </si>
  <si>
    <t>Trần Lê Vân</t>
  </si>
  <si>
    <t>Khanh</t>
  </si>
  <si>
    <t>0550120021</t>
  </si>
  <si>
    <t>Nguyễn Thị Như</t>
  </si>
  <si>
    <t>Khoa</t>
  </si>
  <si>
    <t>0550120022</t>
  </si>
  <si>
    <t>Trần Anh</t>
  </si>
  <si>
    <t>0550120023</t>
  </si>
  <si>
    <t>Hoàng Khánh</t>
  </si>
  <si>
    <t>Linh</t>
  </si>
  <si>
    <t>0550120024</t>
  </si>
  <si>
    <t>Nguyễn Thị Mỹ</t>
  </si>
  <si>
    <t>0550120025</t>
  </si>
  <si>
    <t>Dương Thị Huỳnh</t>
  </si>
  <si>
    <t>Mai</t>
  </si>
  <si>
    <t>0550120026</t>
  </si>
  <si>
    <t>Hồ Thị</t>
  </si>
  <si>
    <t>Mận</t>
  </si>
  <si>
    <t>0550120027</t>
  </si>
  <si>
    <t>Nguyễn Thiện</t>
  </si>
  <si>
    <t>Minh</t>
  </si>
  <si>
    <t>0550120028</t>
  </si>
  <si>
    <t>Trịnh Đình</t>
  </si>
  <si>
    <t>Nam</t>
  </si>
  <si>
    <t>0550120029</t>
  </si>
  <si>
    <t>Phạm Thiên</t>
  </si>
  <si>
    <t>Nga</t>
  </si>
  <si>
    <t>0550120030</t>
  </si>
  <si>
    <t>Lê Thị</t>
  </si>
  <si>
    <t>Như</t>
  </si>
  <si>
    <t>0550120031</t>
  </si>
  <si>
    <t>Lê Đình</t>
  </si>
  <si>
    <t>Phúc</t>
  </si>
  <si>
    <t>0550120032</t>
  </si>
  <si>
    <t>Đỗ Quốc</t>
  </si>
  <si>
    <t>Quý</t>
  </si>
  <si>
    <t>0550120033</t>
  </si>
  <si>
    <t>Huỳnh Lê Trung</t>
  </si>
  <si>
    <t>Sang</t>
  </si>
  <si>
    <t>0550120034</t>
  </si>
  <si>
    <t>Bao Phước</t>
  </si>
  <si>
    <t>Thành</t>
  </si>
  <si>
    <t>0550120035</t>
  </si>
  <si>
    <t>Lê Thị Thu</t>
  </si>
  <si>
    <t>Thảo</t>
  </si>
  <si>
    <t>0550120036</t>
  </si>
  <si>
    <t>Nguyễn Hoàng</t>
  </si>
  <si>
    <t>Thịnh</t>
  </si>
  <si>
    <t>0550120037</t>
  </si>
  <si>
    <t>Lê Thị Cẩm</t>
  </si>
  <si>
    <t>Thơ</t>
  </si>
  <si>
    <t>0550120038</t>
  </si>
  <si>
    <t>Đoàn Thị Lệ</t>
  </si>
  <si>
    <t>Thu</t>
  </si>
  <si>
    <t>0550120039</t>
  </si>
  <si>
    <t>Nguyễn Thị Minh</t>
  </si>
  <si>
    <t>Thư</t>
  </si>
  <si>
    <t>0550120040</t>
  </si>
  <si>
    <t>Trần Minh</t>
  </si>
  <si>
    <t>Tiến</t>
  </si>
  <si>
    <t>0550120043</t>
  </si>
  <si>
    <t>Lành Thị Huyền</t>
  </si>
  <si>
    <t>Trang</t>
  </si>
  <si>
    <t>0550120042</t>
  </si>
  <si>
    <t>Nguyễn Thị Ngọc</t>
  </si>
  <si>
    <t>Trâm</t>
  </si>
  <si>
    <t>0550120041</t>
  </si>
  <si>
    <t>Vũ Hoàng Ngọc</t>
  </si>
  <si>
    <t>0550120044</t>
  </si>
  <si>
    <t>Phạm Thị</t>
  </si>
  <si>
    <t>Vóc</t>
  </si>
  <si>
    <t>0550120046</t>
  </si>
  <si>
    <t>Đoàn Song</t>
  </si>
  <si>
    <t>0550120047</t>
  </si>
  <si>
    <t>Cao Thuận</t>
  </si>
  <si>
    <t>0550120049</t>
  </si>
  <si>
    <t>Nguyễn Thị Thanh</t>
  </si>
  <si>
    <t>Dung</t>
  </si>
  <si>
    <t>0550120050</t>
  </si>
  <si>
    <t>Nguyễn Hoàng Thái</t>
  </si>
  <si>
    <t>0550120051</t>
  </si>
  <si>
    <t>Lê Hải</t>
  </si>
  <si>
    <t>Đăng</t>
  </si>
  <si>
    <t>0550120052</t>
  </si>
  <si>
    <t>Bùi Thị Phan</t>
  </si>
  <si>
    <t>Hà</t>
  </si>
  <si>
    <t>0550120053</t>
  </si>
  <si>
    <t>Võ Thị Mỹ</t>
  </si>
  <si>
    <t>Hão</t>
  </si>
  <si>
    <t>0550120054</t>
  </si>
  <si>
    <t>Nguyễn Thị Thu</t>
  </si>
  <si>
    <t>0550120055</t>
  </si>
  <si>
    <t>Hà Minh</t>
  </si>
  <si>
    <t>Hiếu</t>
  </si>
  <si>
    <t>0550120056</t>
  </si>
  <si>
    <t>Lài</t>
  </si>
  <si>
    <t>0550120057</t>
  </si>
  <si>
    <t>Trần Thị Mỹ</t>
  </si>
  <si>
    <t>0550120060</t>
  </si>
  <si>
    <t>Long</t>
  </si>
  <si>
    <t>0550120059</t>
  </si>
  <si>
    <t>Huỳnh Chí</t>
  </si>
  <si>
    <t>Lộc</t>
  </si>
  <si>
    <t>0550120061</t>
  </si>
  <si>
    <t>Trần Đức</t>
  </si>
  <si>
    <t>Lương</t>
  </si>
  <si>
    <t>0550120062</t>
  </si>
  <si>
    <t>Nguyễn Thị</t>
  </si>
  <si>
    <t>Lựu</t>
  </si>
  <si>
    <t>0550120063</t>
  </si>
  <si>
    <t>Trương Thị Hồng</t>
  </si>
  <si>
    <t>0550120065</t>
  </si>
  <si>
    <t>Lã Đức</t>
  </si>
  <si>
    <t>0550120066</t>
  </si>
  <si>
    <t>Phạm Hà Ngọc</t>
  </si>
  <si>
    <t>Mỹ</t>
  </si>
  <si>
    <t>0550120067</t>
  </si>
  <si>
    <t>Nguyễn Thị Hoài</t>
  </si>
  <si>
    <t>0550120068</t>
  </si>
  <si>
    <t>Nguyễn Thị Huyền</t>
  </si>
  <si>
    <t>Ngân</t>
  </si>
  <si>
    <t>0550120069</t>
  </si>
  <si>
    <t>Nghi</t>
  </si>
  <si>
    <t>0550120070</t>
  </si>
  <si>
    <t>Nguyễn Thị Hồng</t>
  </si>
  <si>
    <t>Ngọc</t>
  </si>
  <si>
    <t>0550120071</t>
  </si>
  <si>
    <t>Võ Thái</t>
  </si>
  <si>
    <t>Nguyên</t>
  </si>
  <si>
    <t>0550120072</t>
  </si>
  <si>
    <t>Hồ Nguyễn Thanh</t>
  </si>
  <si>
    <t>Nhàn</t>
  </si>
  <si>
    <t>0550120073</t>
  </si>
  <si>
    <t>Nguyễn Minh</t>
  </si>
  <si>
    <t>Nhật</t>
  </si>
  <si>
    <t>0550120077</t>
  </si>
  <si>
    <t>Phạm Hoàng Hồng</t>
  </si>
  <si>
    <t>Nhung</t>
  </si>
  <si>
    <t>0550120076</t>
  </si>
  <si>
    <t>Nguyễn Thị Hà</t>
  </si>
  <si>
    <t>0550120078</t>
  </si>
  <si>
    <t>Ngô Đình</t>
  </si>
  <si>
    <t>Phát</t>
  </si>
  <si>
    <t>0550120079</t>
  </si>
  <si>
    <t>Bùi Thị Hạnh</t>
  </si>
  <si>
    <t>Phú</t>
  </si>
  <si>
    <t>0550120080</t>
  </si>
  <si>
    <t>0550120081</t>
  </si>
  <si>
    <t>Phụng</t>
  </si>
  <si>
    <t>0550120082</t>
  </si>
  <si>
    <t>Lưu Thị Minh</t>
  </si>
  <si>
    <t>Phương</t>
  </si>
  <si>
    <t>0550120083</t>
  </si>
  <si>
    <t>Tống Hoàng</t>
  </si>
  <si>
    <t>Quân</t>
  </si>
  <si>
    <t>0550120085</t>
  </si>
  <si>
    <t>Lê Tâm</t>
  </si>
  <si>
    <t>0550120086</t>
  </si>
  <si>
    <t>Ngô Phương</t>
  </si>
  <si>
    <t>0550120087</t>
  </si>
  <si>
    <t>Trần Huệ</t>
  </si>
  <si>
    <t>0550120088</t>
  </si>
  <si>
    <t>Lê Hòa</t>
  </si>
  <si>
    <t>Thiện</t>
  </si>
  <si>
    <t>0550120089</t>
  </si>
  <si>
    <t>Nguyễn Thanh</t>
  </si>
  <si>
    <t>Trà</t>
  </si>
  <si>
    <t>0550120090</t>
  </si>
  <si>
    <t>Vi</t>
  </si>
  <si>
    <t>05ĐH_QLTN2</t>
  </si>
  <si>
    <t>Châu</t>
  </si>
  <si>
    <t>Huệ</t>
  </si>
  <si>
    <t>Hương</t>
  </si>
  <si>
    <t>Nguyễn Thị Tuyết</t>
  </si>
  <si>
    <t>Nhi</t>
  </si>
  <si>
    <t>Quyên</t>
  </si>
  <si>
    <t>Phạm Duy</t>
  </si>
  <si>
    <t>Thủy</t>
  </si>
  <si>
    <t>Tuấn</t>
  </si>
  <si>
    <t>Giang</t>
  </si>
  <si>
    <t>Hải</t>
  </si>
  <si>
    <t>Hằng</t>
  </si>
  <si>
    <t>Hoa</t>
  </si>
  <si>
    <t>Khang</t>
  </si>
  <si>
    <t>Nguyễn Thị Kim</t>
  </si>
  <si>
    <t>Tâm</t>
  </si>
  <si>
    <t>Xuân</t>
  </si>
  <si>
    <t>Hân</t>
  </si>
  <si>
    <t>Hồng</t>
  </si>
  <si>
    <t>Loan</t>
  </si>
  <si>
    <t>Lê Văn</t>
  </si>
  <si>
    <t>Trần Ngọc</t>
  </si>
  <si>
    <t>Quỳnh</t>
  </si>
  <si>
    <t>Trân</t>
  </si>
  <si>
    <t>Trinh</t>
  </si>
  <si>
    <t>Huỳnh Minh</t>
  </si>
  <si>
    <t>Oanh</t>
  </si>
  <si>
    <t>Phong</t>
  </si>
  <si>
    <t>Sơn</t>
  </si>
  <si>
    <t>Nguyễn Như</t>
  </si>
  <si>
    <t>Thuận</t>
  </si>
  <si>
    <t>Nguyễn Thị Bích</t>
  </si>
  <si>
    <t>Hạnh</t>
  </si>
  <si>
    <t>Huyền</t>
  </si>
  <si>
    <t>Luân</t>
  </si>
  <si>
    <t>Vy</t>
  </si>
  <si>
    <t>0550110001</t>
  </si>
  <si>
    <t>Ngô Trần Quốc</t>
  </si>
  <si>
    <t>0550110002</t>
  </si>
  <si>
    <t>Chinh</t>
  </si>
  <si>
    <t>0550110003</t>
  </si>
  <si>
    <t>Cường</t>
  </si>
  <si>
    <t>0550110004</t>
  </si>
  <si>
    <t>Lê Thảo Thùy</t>
  </si>
  <si>
    <t>0550110005</t>
  </si>
  <si>
    <t>0550110006</t>
  </si>
  <si>
    <t>Võ Thành</t>
  </si>
  <si>
    <t>0550110009</t>
  </si>
  <si>
    <t>Cao Hồng</t>
  </si>
  <si>
    <t>0550110010</t>
  </si>
  <si>
    <t>Lê Như</t>
  </si>
  <si>
    <t>Hảo</t>
  </si>
  <si>
    <t>0550110008</t>
  </si>
  <si>
    <t>Lương Thị Thúy</t>
  </si>
  <si>
    <t>0550110007</t>
  </si>
  <si>
    <t>Lê Ngọc Mỹ</t>
  </si>
  <si>
    <t>0550110011</t>
  </si>
  <si>
    <t>Mai Xuân</t>
  </si>
  <si>
    <t>0550110012</t>
  </si>
  <si>
    <t>0550110013</t>
  </si>
  <si>
    <t>0550110014</t>
  </si>
  <si>
    <t>0550110015</t>
  </si>
  <si>
    <t>Nguyễn Võ Thu</t>
  </si>
  <si>
    <t>0550110016</t>
  </si>
  <si>
    <t>Hồ Minh</t>
  </si>
  <si>
    <t>0550110018</t>
  </si>
  <si>
    <t>Đỗ Đặng Anh</t>
  </si>
  <si>
    <t>0550110017</t>
  </si>
  <si>
    <t>Phạm Nguyễn Đăng</t>
  </si>
  <si>
    <t>0550110019</t>
  </si>
  <si>
    <t>Nguyễn Cao</t>
  </si>
  <si>
    <t>Kiệt</t>
  </si>
  <si>
    <t>0550110020</t>
  </si>
  <si>
    <t>Phùng Thị</t>
  </si>
  <si>
    <t>Lên</t>
  </si>
  <si>
    <t>0550110021</t>
  </si>
  <si>
    <t>0550110022</t>
  </si>
  <si>
    <t>Phạm Đỗ Minh</t>
  </si>
  <si>
    <t>0550110023</t>
  </si>
  <si>
    <t>0550110024</t>
  </si>
  <si>
    <t>Nguyễn Hồng Quyên</t>
  </si>
  <si>
    <t>0550110026</t>
  </si>
  <si>
    <t>Võ Thị Cẩm</t>
  </si>
  <si>
    <t>0550110025</t>
  </si>
  <si>
    <t>Lưu Bửu Cẩm</t>
  </si>
  <si>
    <t>0550110027</t>
  </si>
  <si>
    <t>0550110028</t>
  </si>
  <si>
    <t>Nguyễn Huỳnh Tấn</t>
  </si>
  <si>
    <t>0550110029</t>
  </si>
  <si>
    <t>Trần Đình</t>
  </si>
  <si>
    <t>0550110030</t>
  </si>
  <si>
    <t>Lê Minh</t>
  </si>
  <si>
    <t>0550110031</t>
  </si>
  <si>
    <t>Đinh Kim</t>
  </si>
  <si>
    <t>0550110032</t>
  </si>
  <si>
    <t>Nguyễn Y</t>
  </si>
  <si>
    <t>0550110033</t>
  </si>
  <si>
    <t>Phạm Thị Như</t>
  </si>
  <si>
    <t>0550110034</t>
  </si>
  <si>
    <t>0550110035</t>
  </si>
  <si>
    <t>Lê Thân</t>
  </si>
  <si>
    <t>Thương</t>
  </si>
  <si>
    <t>0550110037</t>
  </si>
  <si>
    <t>Phạm Nguyễn Thùy</t>
  </si>
  <si>
    <t>0550110036</t>
  </si>
  <si>
    <t>Bùi Thanh</t>
  </si>
  <si>
    <t>0550110038</t>
  </si>
  <si>
    <t>Nguyễn Lê Uyên</t>
  </si>
  <si>
    <t>0550110040</t>
  </si>
  <si>
    <t>Nguyễn Thụy Hiền</t>
  </si>
  <si>
    <t>0550110039</t>
  </si>
  <si>
    <t>Nguyễn Tường</t>
  </si>
  <si>
    <t>0550110041</t>
  </si>
  <si>
    <t>Cao Nguyễn Thanh</t>
  </si>
  <si>
    <t>05ĐH_KTTN1</t>
  </si>
  <si>
    <t>0550110042</t>
  </si>
  <si>
    <t>Cao Lê Thiên</t>
  </si>
  <si>
    <t>Bảo</t>
  </si>
  <si>
    <t>0550110043</t>
  </si>
  <si>
    <t>Lê Thị Huyền</t>
  </si>
  <si>
    <t>Diệu</t>
  </si>
  <si>
    <t>0550110045</t>
  </si>
  <si>
    <t>Tô Văn</t>
  </si>
  <si>
    <t>0550110046</t>
  </si>
  <si>
    <t>Trịnh Thị Thanh</t>
  </si>
  <si>
    <t>0550110049</t>
  </si>
  <si>
    <t>Nguyễn Kim</t>
  </si>
  <si>
    <t>0550110048</t>
  </si>
  <si>
    <t>Dương Gia</t>
  </si>
  <si>
    <t>0550110047</t>
  </si>
  <si>
    <t>Lương Thể Kim</t>
  </si>
  <si>
    <t>0550110050</t>
  </si>
  <si>
    <t>Hồ Thị Hồng</t>
  </si>
  <si>
    <t>0550110052</t>
  </si>
  <si>
    <t>Lê Ngọc</t>
  </si>
  <si>
    <t>0550110051</t>
  </si>
  <si>
    <t>0550110053</t>
  </si>
  <si>
    <t>Nguyễn Anh</t>
  </si>
  <si>
    <t>0550110054</t>
  </si>
  <si>
    <t>Nguyễn Trần Việt</t>
  </si>
  <si>
    <t>0550110055</t>
  </si>
  <si>
    <t>Đặng Thị Yến</t>
  </si>
  <si>
    <t>0550110056</t>
  </si>
  <si>
    <t>0550110057</t>
  </si>
  <si>
    <t>Trần Lê Hải</t>
  </si>
  <si>
    <t>0550110058</t>
  </si>
  <si>
    <t xml:space="preserve">Mỵ Thị </t>
  </si>
  <si>
    <t>Nhất</t>
  </si>
  <si>
    <t>0550110059</t>
  </si>
  <si>
    <t>Nguyễn Trà Út</t>
  </si>
  <si>
    <t>0550110060</t>
  </si>
  <si>
    <t>Trần Thị Cẩm</t>
  </si>
  <si>
    <t>0550110061</t>
  </si>
  <si>
    <t>Đặng Thị Kim</t>
  </si>
  <si>
    <t>Nữ</t>
  </si>
  <si>
    <t>0550110062</t>
  </si>
  <si>
    <t>Cao Kiều</t>
  </si>
  <si>
    <t>0550110064</t>
  </si>
  <si>
    <t xml:space="preserve">Đoàn Thị Kim </t>
  </si>
  <si>
    <t>0550110063</t>
  </si>
  <si>
    <t xml:space="preserve">Nguyễn Thị Hoàng </t>
  </si>
  <si>
    <t>0550110065</t>
  </si>
  <si>
    <t>0550110066</t>
  </si>
  <si>
    <t>0550110067</t>
  </si>
  <si>
    <t>Phan Thị Hồng</t>
  </si>
  <si>
    <t>Sum</t>
  </si>
  <si>
    <t>0550110068</t>
  </si>
  <si>
    <t>0550110069</t>
  </si>
  <si>
    <t>0550110070</t>
  </si>
  <si>
    <t>Võ Văn Hồng</t>
  </si>
  <si>
    <t>Tấn</t>
  </si>
  <si>
    <t>0550110072</t>
  </si>
  <si>
    <t>Huỳnh Thị Phương</t>
  </si>
  <si>
    <t>0550110074</t>
  </si>
  <si>
    <t>0550110076</t>
  </si>
  <si>
    <t>Thùy</t>
  </si>
  <si>
    <t>0550110075</t>
  </si>
  <si>
    <t>0550110077</t>
  </si>
  <si>
    <t>Nguyễn Lê Hữu</t>
  </si>
  <si>
    <t>Tôn</t>
  </si>
  <si>
    <t>0550110078</t>
  </si>
  <si>
    <t>Trầm</t>
  </si>
  <si>
    <t>0550110079</t>
  </si>
  <si>
    <t>Dư Lê Bảo</t>
  </si>
  <si>
    <t>0550110081</t>
  </si>
  <si>
    <t>0550110083</t>
  </si>
  <si>
    <t>Hồ Cảnh</t>
  </si>
  <si>
    <t>0550110082</t>
  </si>
  <si>
    <t>Trương Thanh</t>
  </si>
  <si>
    <t>05ĐH_KTTN2</t>
  </si>
  <si>
    <t>0550130001</t>
  </si>
  <si>
    <t>Đoàn Quốc</t>
  </si>
  <si>
    <t>0550130002</t>
  </si>
  <si>
    <t>Thiệu Hoàng</t>
  </si>
  <si>
    <t>Bửu</t>
  </si>
  <si>
    <t>0550130003</t>
  </si>
  <si>
    <t>0550130004</t>
  </si>
  <si>
    <t>Hoàng Hải Ánh</t>
  </si>
  <si>
    <t>0550130005</t>
  </si>
  <si>
    <t>Nguyễn Đoàn Quốc</t>
  </si>
  <si>
    <t>0550130006</t>
  </si>
  <si>
    <t>0550130007</t>
  </si>
  <si>
    <t>Lê Hữu Đông</t>
  </si>
  <si>
    <t>0550130009</t>
  </si>
  <si>
    <t>Phan Thanh</t>
  </si>
  <si>
    <t>0550130008</t>
  </si>
  <si>
    <t>Nguyễn Thụy Vĩ</t>
  </si>
  <si>
    <t>0550130010</t>
  </si>
  <si>
    <t>0550130012</t>
  </si>
  <si>
    <t>0550130011</t>
  </si>
  <si>
    <t>0550130013</t>
  </si>
  <si>
    <t>0550130014</t>
  </si>
  <si>
    <t>Nguyễn Đàm Quốc</t>
  </si>
  <si>
    <t>0550130015</t>
  </si>
  <si>
    <t>Trương Thị Thúy</t>
  </si>
  <si>
    <t>0550130016</t>
  </si>
  <si>
    <t>Mai Trần</t>
  </si>
  <si>
    <t>Kiên</t>
  </si>
  <si>
    <t>0550130017</t>
  </si>
  <si>
    <t>Nguyễn Kiều</t>
  </si>
  <si>
    <t>0550130018</t>
  </si>
  <si>
    <t>0550130019</t>
  </si>
  <si>
    <t>Đỗ Vĩnh</t>
  </si>
  <si>
    <t>0550130020</t>
  </si>
  <si>
    <t>Lê Yến</t>
  </si>
  <si>
    <t>0550130022</t>
  </si>
  <si>
    <t>Nguyễn Quỳnh</t>
  </si>
  <si>
    <t>0550130023</t>
  </si>
  <si>
    <t>Trần Quỳnh</t>
  </si>
  <si>
    <t>0550130024</t>
  </si>
  <si>
    <t>Vũ Lê Nam</t>
  </si>
  <si>
    <t>0550130025</t>
  </si>
  <si>
    <t>Quảng</t>
  </si>
  <si>
    <t>0550130026</t>
  </si>
  <si>
    <t>Phùng Bích</t>
  </si>
  <si>
    <t>0550130027</t>
  </si>
  <si>
    <t>0550130029</t>
  </si>
  <si>
    <t>Võ Ngọc</t>
  </si>
  <si>
    <t>0550130031</t>
  </si>
  <si>
    <t>0550130030</t>
  </si>
  <si>
    <t>Nguyễn Duy</t>
  </si>
  <si>
    <t>Thức</t>
  </si>
  <si>
    <t>0550130032</t>
  </si>
  <si>
    <t>Thiệu Bích</t>
  </si>
  <si>
    <t>0550130033</t>
  </si>
  <si>
    <t>Bùi Thị Ngọc</t>
  </si>
  <si>
    <t>Triều</t>
  </si>
  <si>
    <t>0550130034</t>
  </si>
  <si>
    <t>Tuyển</t>
  </si>
  <si>
    <t>0550130035</t>
  </si>
  <si>
    <t>Lê Thụy Vũ</t>
  </si>
  <si>
    <t>05ĐH_QLBĐ</t>
  </si>
  <si>
    <t xml:space="preserve">KHOA LUẬT VÀ LÝ LUẬN CHÍNH TRỊ </t>
  </si>
  <si>
    <t xml:space="preserve">       SỐ TÍN CHỈ: 3</t>
  </si>
  <si>
    <t xml:space="preserve">       HỌC KỲ: II</t>
  </si>
  <si>
    <t xml:space="preserve">     HỌC PHẦN: ĐLCM CỦA ĐCSVN</t>
  </si>
  <si>
    <t xml:space="preserve">     GIẢNG VIÊN: VÕ THỊ HỒNG HIẾU</t>
  </si>
  <si>
    <t>vắng thuyết trình</t>
  </si>
  <si>
    <t xml:space="preserve">     GIẢNG VIÊN:VÕ THỊ HỒNG HIẾU</t>
  </si>
  <si>
    <t xml:space="preserve">     HỌC PHẦN: ĐLC CỦA ĐCSVN</t>
  </si>
  <si>
    <t xml:space="preserve">     HỌC PHẦN: DLCM CỦA ĐCSVN</t>
  </si>
  <si>
    <t xml:space="preserve">     GIẢNG VIÊN: VÕ THỊ HỒNG HIÊU</t>
  </si>
  <si>
    <t>0250050040</t>
  </si>
  <si>
    <t>Lê Nhựt</t>
  </si>
  <si>
    <t>03ĐHTV2</t>
  </si>
  <si>
    <t>TS. Nguyễn Thị Hồng Hoa</t>
  </si>
  <si>
    <t>BẢNG ĐIỂM HỌC PHẦN</t>
  </si>
  <si>
    <t xml:space="preserve">   ThS. Võ Thị Hồng Hiếu</t>
  </si>
  <si>
    <t>ThS. Võ Thị Hồng Hiếu</t>
  </si>
  <si>
    <t xml:space="preserve">   TS. Nguyễn Thị Hồng Hoa</t>
  </si>
  <si>
    <t xml:space="preserve">     ThS. Võ Thị Hồng Hiếu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</si>
</sst>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/>
    </xf>
    <xf numFmtId="0" fontId="5" fillId="0" borderId="11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2" fontId="3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Border="1"/>
    <xf numFmtId="164" fontId="3" fillId="0" borderId="14" xfId="0" applyNumberFormat="1" applyFont="1" applyBorder="1" applyAlignment="1">
      <alignment horizontal="center"/>
    </xf>
    <xf numFmtId="2" fontId="3" fillId="0" borderId="14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/>
    <xf numFmtId="0" fontId="5" fillId="0" borderId="15" xfId="0" applyNumberFormat="1" applyFont="1" applyFill="1" applyBorder="1" applyAlignment="1" applyProtection="1"/>
    <xf numFmtId="0" fontId="5" fillId="0" borderId="16" xfId="0" applyNumberFormat="1" applyFont="1" applyFill="1" applyBorder="1" applyAlignment="1" applyProtection="1"/>
    <xf numFmtId="0" fontId="5" fillId="0" borderId="17" xfId="0" applyNumberFormat="1" applyFont="1" applyFill="1" applyBorder="1" applyAlignment="1" applyProtection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8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5" fillId="0" borderId="11" xfId="0" applyNumberFormat="1" applyFont="1" applyFill="1" applyBorder="1" applyAlignment="1" applyProtection="1"/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0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67" workbookViewId="0">
      <selection activeCell="K66" sqref="K66"/>
    </sheetView>
  </sheetViews>
  <sheetFormatPr defaultRowHeight="15" x14ac:dyDescent="0.25"/>
  <cols>
    <col min="2" max="2" width="15.42578125" customWidth="1"/>
    <col min="3" max="3" width="23.28515625" customWidth="1"/>
    <col min="9" max="9" width="13.140625" customWidth="1"/>
  </cols>
  <sheetData>
    <row r="1" spans="1:9" ht="15.75" x14ac:dyDescent="0.25">
      <c r="A1" s="35" t="s">
        <v>0</v>
      </c>
      <c r="B1" s="35"/>
      <c r="C1" s="35"/>
      <c r="D1" s="35"/>
      <c r="E1" s="35" t="s">
        <v>1</v>
      </c>
      <c r="F1" s="35"/>
      <c r="G1" s="35"/>
      <c r="H1" s="35"/>
      <c r="I1" s="35"/>
    </row>
    <row r="2" spans="1:9" ht="15.75" x14ac:dyDescent="0.25">
      <c r="A2" s="35" t="s">
        <v>2</v>
      </c>
      <c r="B2" s="35"/>
      <c r="C2" s="35"/>
      <c r="D2" s="35"/>
      <c r="E2" s="53" t="s">
        <v>3</v>
      </c>
      <c r="F2" s="53"/>
      <c r="G2" s="53"/>
      <c r="H2" s="53"/>
      <c r="I2" s="53"/>
    </row>
    <row r="3" spans="1:9" ht="15.75" x14ac:dyDescent="0.25">
      <c r="A3" s="35" t="s">
        <v>4</v>
      </c>
      <c r="B3" s="35"/>
      <c r="C3" s="35"/>
      <c r="D3" s="35"/>
      <c r="E3" s="1"/>
      <c r="F3" s="1"/>
      <c r="G3" s="1"/>
      <c r="H3" s="1"/>
      <c r="I3" s="1"/>
    </row>
    <row r="4" spans="1:9" ht="15.75" x14ac:dyDescent="0.25">
      <c r="A4" s="35" t="s">
        <v>496</v>
      </c>
      <c r="B4" s="35"/>
      <c r="C4" s="35"/>
      <c r="D4" s="3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1" t="s">
        <v>510</v>
      </c>
      <c r="B6" s="51"/>
      <c r="C6" s="51"/>
      <c r="D6" s="51"/>
      <c r="E6" s="51"/>
      <c r="F6" s="51"/>
      <c r="G6" s="51"/>
      <c r="H6" s="51"/>
      <c r="I6" s="5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1" t="s">
        <v>499</v>
      </c>
      <c r="B8" s="31"/>
      <c r="C8" s="31"/>
      <c r="D8" s="31"/>
      <c r="E8" s="31" t="s">
        <v>497</v>
      </c>
      <c r="F8" s="31"/>
      <c r="G8" s="3"/>
      <c r="H8" s="3"/>
      <c r="I8" s="3"/>
    </row>
    <row r="9" spans="1:9" ht="15.75" x14ac:dyDescent="0.25">
      <c r="A9" s="52" t="s">
        <v>5</v>
      </c>
      <c r="B9" s="52"/>
      <c r="C9" s="52" t="s">
        <v>19</v>
      </c>
      <c r="D9" s="52"/>
      <c r="E9" s="52" t="s">
        <v>498</v>
      </c>
      <c r="F9" s="52"/>
      <c r="G9" s="3"/>
      <c r="H9" s="3"/>
      <c r="I9" s="3"/>
    </row>
    <row r="10" spans="1:9" ht="15.75" x14ac:dyDescent="0.25">
      <c r="A10" s="31" t="s">
        <v>502</v>
      </c>
      <c r="B10" s="31"/>
      <c r="C10" s="31"/>
      <c r="D10" s="31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6" t="s">
        <v>6</v>
      </c>
      <c r="B12" s="38" t="s">
        <v>7</v>
      </c>
      <c r="C12" s="40" t="s">
        <v>8</v>
      </c>
      <c r="D12" s="41"/>
      <c r="E12" s="5" t="s">
        <v>9</v>
      </c>
      <c r="F12" s="5" t="s">
        <v>10</v>
      </c>
      <c r="G12" s="44" t="s">
        <v>11</v>
      </c>
      <c r="H12" s="45"/>
      <c r="I12" s="46" t="s">
        <v>12</v>
      </c>
    </row>
    <row r="13" spans="1:9" ht="15.75" x14ac:dyDescent="0.25">
      <c r="A13" s="37"/>
      <c r="B13" s="39"/>
      <c r="C13" s="42"/>
      <c r="D13" s="43"/>
      <c r="E13" s="6">
        <v>0.3</v>
      </c>
      <c r="F13" s="6">
        <v>0.7</v>
      </c>
      <c r="G13" s="7" t="s">
        <v>13</v>
      </c>
      <c r="H13" s="7" t="s">
        <v>14</v>
      </c>
      <c r="I13" s="47"/>
    </row>
    <row r="14" spans="1:9" ht="15.75" x14ac:dyDescent="0.25">
      <c r="A14" s="8">
        <v>1</v>
      </c>
      <c r="B14" s="8">
        <v>2</v>
      </c>
      <c r="C14" s="48">
        <v>3</v>
      </c>
      <c r="D14" s="48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20</v>
      </c>
      <c r="C15" s="11" t="s">
        <v>21</v>
      </c>
      <c r="D15" s="12" t="s">
        <v>22</v>
      </c>
      <c r="E15" s="13">
        <v>7.1</v>
      </c>
      <c r="F15" s="14">
        <v>8</v>
      </c>
      <c r="G15" s="14">
        <f>E15*$E$13+F15*$F$13</f>
        <v>7.7299999999999995</v>
      </c>
      <c r="H15" s="15" t="str">
        <f>IF(G15&lt;4,"F",IF(G15&lt;=4.9,"D",IF(G15&lt;=5.4,"D+",IF(G15&lt;=5.9,"C",IF(G15&lt;=6.9,"C+",IF(G15&lt;=7.9,"B",IF(G15&lt;=8.4,"B+","A")))))))</f>
        <v>B</v>
      </c>
      <c r="I15" s="16"/>
    </row>
    <row r="16" spans="1:9" ht="16.5" x14ac:dyDescent="0.25">
      <c r="A16" s="17">
        <v>2</v>
      </c>
      <c r="B16" s="10" t="s">
        <v>23</v>
      </c>
      <c r="C16" s="11" t="s">
        <v>24</v>
      </c>
      <c r="D16" s="12" t="s">
        <v>25</v>
      </c>
      <c r="E16" s="18">
        <v>6.3</v>
      </c>
      <c r="F16" s="19">
        <v>7</v>
      </c>
      <c r="G16" s="19">
        <f t="shared" ref="G16:G58" si="0">E16*$E$13+F16*$F$13</f>
        <v>6.7899999999999991</v>
      </c>
      <c r="H16" s="15" t="str">
        <f t="shared" ref="H16:H58" si="1">IF(G16&lt;4,"F",IF(G16&lt;=4.9,"D",IF(G16&lt;=5.4,"D+",IF(G16&lt;=5.9,"C",IF(G16&lt;=6.9,"C+",IF(G16&lt;=7.9,"B",IF(G16&lt;=8.4,"B+","A")))))))</f>
        <v>C+</v>
      </c>
      <c r="I16" s="20"/>
    </row>
    <row r="17" spans="1:9" ht="16.5" x14ac:dyDescent="0.25">
      <c r="A17" s="17">
        <v>3</v>
      </c>
      <c r="B17" s="10" t="s">
        <v>26</v>
      </c>
      <c r="C17" s="11" t="s">
        <v>27</v>
      </c>
      <c r="D17" s="12" t="s">
        <v>28</v>
      </c>
      <c r="E17" s="18">
        <v>8.5</v>
      </c>
      <c r="F17" s="19">
        <v>7</v>
      </c>
      <c r="G17" s="19">
        <f t="shared" si="0"/>
        <v>7.4499999999999993</v>
      </c>
      <c r="H17" s="15" t="str">
        <f t="shared" si="1"/>
        <v>B</v>
      </c>
      <c r="I17" s="20"/>
    </row>
    <row r="18" spans="1:9" ht="16.5" x14ac:dyDescent="0.25">
      <c r="A18" s="17">
        <v>4</v>
      </c>
      <c r="B18" s="10" t="s">
        <v>29</v>
      </c>
      <c r="C18" s="11" t="s">
        <v>30</v>
      </c>
      <c r="D18" s="12" t="s">
        <v>31</v>
      </c>
      <c r="E18" s="18">
        <v>7.5</v>
      </c>
      <c r="F18" s="19">
        <v>8</v>
      </c>
      <c r="G18" s="19">
        <f t="shared" si="0"/>
        <v>7.85</v>
      </c>
      <c r="H18" s="15" t="str">
        <f t="shared" si="1"/>
        <v>B</v>
      </c>
      <c r="I18" s="20"/>
    </row>
    <row r="19" spans="1:9" ht="16.5" x14ac:dyDescent="0.25">
      <c r="A19" s="17">
        <v>5</v>
      </c>
      <c r="B19" s="10" t="s">
        <v>32</v>
      </c>
      <c r="C19" s="11" t="s">
        <v>33</v>
      </c>
      <c r="D19" s="12" t="s">
        <v>34</v>
      </c>
      <c r="E19" s="18">
        <v>8.8000000000000007</v>
      </c>
      <c r="F19" s="19">
        <v>6</v>
      </c>
      <c r="G19" s="19">
        <f t="shared" si="0"/>
        <v>6.84</v>
      </c>
      <c r="H19" s="15" t="str">
        <f t="shared" si="1"/>
        <v>C+</v>
      </c>
      <c r="I19" s="20"/>
    </row>
    <row r="20" spans="1:9" ht="16.5" x14ac:dyDescent="0.25">
      <c r="A20" s="17">
        <v>6</v>
      </c>
      <c r="B20" s="10" t="s">
        <v>35</v>
      </c>
      <c r="C20" s="11" t="s">
        <v>36</v>
      </c>
      <c r="D20" s="12" t="s">
        <v>37</v>
      </c>
      <c r="E20" s="18">
        <v>7.8</v>
      </c>
      <c r="F20" s="19">
        <v>7</v>
      </c>
      <c r="G20" s="19">
        <f t="shared" si="0"/>
        <v>7.2399999999999993</v>
      </c>
      <c r="H20" s="15" t="str">
        <f t="shared" si="1"/>
        <v>B</v>
      </c>
      <c r="I20" s="20"/>
    </row>
    <row r="21" spans="1:9" ht="16.5" x14ac:dyDescent="0.25">
      <c r="A21" s="17">
        <v>7</v>
      </c>
      <c r="B21" s="10" t="s">
        <v>38</v>
      </c>
      <c r="C21" s="11" t="s">
        <v>39</v>
      </c>
      <c r="D21" s="12" t="s">
        <v>40</v>
      </c>
      <c r="E21" s="18">
        <v>8.5</v>
      </c>
      <c r="F21" s="19">
        <v>4</v>
      </c>
      <c r="G21" s="19">
        <f t="shared" si="0"/>
        <v>5.35</v>
      </c>
      <c r="H21" s="15" t="str">
        <f t="shared" si="1"/>
        <v>D+</v>
      </c>
      <c r="I21" s="20"/>
    </row>
    <row r="22" spans="1:9" ht="16.5" x14ac:dyDescent="0.25">
      <c r="A22" s="17">
        <v>8</v>
      </c>
      <c r="B22" s="10" t="s">
        <v>41</v>
      </c>
      <c r="C22" s="11" t="s">
        <v>42</v>
      </c>
      <c r="D22" s="12" t="s">
        <v>43</v>
      </c>
      <c r="E22" s="18">
        <v>6.3</v>
      </c>
      <c r="F22" s="19">
        <v>2</v>
      </c>
      <c r="G22" s="19">
        <f t="shared" si="0"/>
        <v>3.29</v>
      </c>
      <c r="H22" s="15" t="str">
        <f t="shared" si="1"/>
        <v>F</v>
      </c>
      <c r="I22" s="20"/>
    </row>
    <row r="23" spans="1:9" ht="16.5" x14ac:dyDescent="0.25">
      <c r="A23" s="17">
        <v>9</v>
      </c>
      <c r="B23" s="10" t="s">
        <v>44</v>
      </c>
      <c r="C23" s="11" t="s">
        <v>45</v>
      </c>
      <c r="D23" s="12" t="s">
        <v>46</v>
      </c>
      <c r="E23" s="18">
        <v>7.5</v>
      </c>
      <c r="F23" s="19">
        <v>4</v>
      </c>
      <c r="G23" s="19">
        <f t="shared" si="0"/>
        <v>5.05</v>
      </c>
      <c r="H23" s="15" t="str">
        <f t="shared" si="1"/>
        <v>D+</v>
      </c>
      <c r="I23" s="20"/>
    </row>
    <row r="24" spans="1:9" ht="16.5" x14ac:dyDescent="0.25">
      <c r="A24" s="17">
        <v>10</v>
      </c>
      <c r="B24" s="10" t="s">
        <v>47</v>
      </c>
      <c r="C24" s="11" t="s">
        <v>48</v>
      </c>
      <c r="D24" s="12" t="s">
        <v>49</v>
      </c>
      <c r="E24" s="18">
        <v>8.5</v>
      </c>
      <c r="F24" s="19">
        <v>5</v>
      </c>
      <c r="G24" s="19">
        <f t="shared" si="0"/>
        <v>6.05</v>
      </c>
      <c r="H24" s="15" t="str">
        <f t="shared" si="1"/>
        <v>C+</v>
      </c>
      <c r="I24" s="20"/>
    </row>
    <row r="25" spans="1:9" ht="16.5" x14ac:dyDescent="0.25">
      <c r="A25" s="17">
        <v>11</v>
      </c>
      <c r="B25" s="10" t="s">
        <v>50</v>
      </c>
      <c r="C25" s="11" t="s">
        <v>51</v>
      </c>
      <c r="D25" s="12" t="s">
        <v>52</v>
      </c>
      <c r="E25" s="18">
        <v>2.8</v>
      </c>
      <c r="F25" s="19">
        <v>0</v>
      </c>
      <c r="G25" s="19">
        <f t="shared" si="0"/>
        <v>0.84</v>
      </c>
      <c r="H25" s="15" t="str">
        <f t="shared" si="1"/>
        <v>F</v>
      </c>
      <c r="I25" s="20"/>
    </row>
    <row r="26" spans="1:9" ht="16.5" x14ac:dyDescent="0.25">
      <c r="A26" s="17">
        <v>12</v>
      </c>
      <c r="B26" s="10" t="s">
        <v>53</v>
      </c>
      <c r="C26" s="11" t="s">
        <v>54</v>
      </c>
      <c r="D26" s="12" t="s">
        <v>55</v>
      </c>
      <c r="E26" s="18">
        <v>6.3</v>
      </c>
      <c r="F26" s="19">
        <v>7.5</v>
      </c>
      <c r="G26" s="19">
        <f t="shared" si="0"/>
        <v>7.14</v>
      </c>
      <c r="H26" s="15" t="str">
        <f t="shared" si="1"/>
        <v>B</v>
      </c>
      <c r="I26" s="20"/>
    </row>
    <row r="27" spans="1:9" ht="16.5" x14ac:dyDescent="0.25">
      <c r="A27" s="17">
        <v>13</v>
      </c>
      <c r="B27" s="10" t="s">
        <v>56</v>
      </c>
      <c r="C27" s="11" t="s">
        <v>57</v>
      </c>
      <c r="D27" s="12" t="s">
        <v>55</v>
      </c>
      <c r="E27" s="18">
        <v>8.5</v>
      </c>
      <c r="F27" s="19">
        <v>5.5</v>
      </c>
      <c r="G27" s="19">
        <f t="shared" si="0"/>
        <v>6.3999999999999995</v>
      </c>
      <c r="H27" s="15" t="str">
        <f t="shared" si="1"/>
        <v>C+</v>
      </c>
      <c r="I27" s="20"/>
    </row>
    <row r="28" spans="1:9" ht="16.5" x14ac:dyDescent="0.25">
      <c r="A28" s="17">
        <v>14</v>
      </c>
      <c r="B28" s="10" t="s">
        <v>58</v>
      </c>
      <c r="C28" s="11" t="s">
        <v>59</v>
      </c>
      <c r="D28" s="12" t="s">
        <v>60</v>
      </c>
      <c r="E28" s="18">
        <v>8.5</v>
      </c>
      <c r="F28" s="19">
        <v>8.5</v>
      </c>
      <c r="G28" s="19">
        <f t="shared" si="0"/>
        <v>8.5</v>
      </c>
      <c r="H28" s="15" t="str">
        <f t="shared" si="1"/>
        <v>A</v>
      </c>
      <c r="I28" s="20"/>
    </row>
    <row r="29" spans="1:9" ht="16.5" x14ac:dyDescent="0.25">
      <c r="A29" s="17">
        <v>15</v>
      </c>
      <c r="B29" s="10" t="s">
        <v>61</v>
      </c>
      <c r="C29" s="11" t="s">
        <v>62</v>
      </c>
      <c r="D29" s="12" t="s">
        <v>63</v>
      </c>
      <c r="E29" s="18">
        <v>0</v>
      </c>
      <c r="F29" s="19">
        <v>0</v>
      </c>
      <c r="G29" s="19">
        <f t="shared" si="0"/>
        <v>0</v>
      </c>
      <c r="H29" s="15" t="str">
        <f t="shared" si="1"/>
        <v>F</v>
      </c>
      <c r="I29" s="20"/>
    </row>
    <row r="30" spans="1:9" ht="16.5" x14ac:dyDescent="0.25">
      <c r="A30" s="17">
        <v>16</v>
      </c>
      <c r="B30" s="10" t="s">
        <v>64</v>
      </c>
      <c r="C30" s="11" t="s">
        <v>65</v>
      </c>
      <c r="D30" s="12" t="s">
        <v>66</v>
      </c>
      <c r="E30" s="18">
        <v>0</v>
      </c>
      <c r="F30" s="19">
        <v>0</v>
      </c>
      <c r="G30" s="19">
        <f t="shared" si="0"/>
        <v>0</v>
      </c>
      <c r="H30" s="15" t="str">
        <f t="shared" si="1"/>
        <v>F</v>
      </c>
      <c r="I30" s="20"/>
    </row>
    <row r="31" spans="1:9" ht="16.5" x14ac:dyDescent="0.25">
      <c r="A31" s="17">
        <v>17</v>
      </c>
      <c r="B31" s="10" t="s">
        <v>67</v>
      </c>
      <c r="C31" s="11" t="s">
        <v>68</v>
      </c>
      <c r="D31" s="12" t="s">
        <v>69</v>
      </c>
      <c r="E31" s="18">
        <v>6.8</v>
      </c>
      <c r="F31" s="19">
        <v>3</v>
      </c>
      <c r="G31" s="19">
        <f t="shared" si="0"/>
        <v>4.1399999999999997</v>
      </c>
      <c r="H31" s="15" t="str">
        <f t="shared" si="1"/>
        <v>D</v>
      </c>
      <c r="I31" s="20"/>
    </row>
    <row r="32" spans="1:9" ht="16.5" x14ac:dyDescent="0.25">
      <c r="A32" s="17">
        <v>18</v>
      </c>
      <c r="B32" s="10" t="s">
        <v>70</v>
      </c>
      <c r="C32" s="11" t="s">
        <v>71</v>
      </c>
      <c r="D32" s="12" t="s">
        <v>72</v>
      </c>
      <c r="E32" s="18">
        <v>8.5</v>
      </c>
      <c r="F32" s="19">
        <v>6.5</v>
      </c>
      <c r="G32" s="19">
        <f t="shared" si="0"/>
        <v>7.1</v>
      </c>
      <c r="H32" s="15" t="str">
        <f t="shared" si="1"/>
        <v>B</v>
      </c>
      <c r="I32" s="20"/>
    </row>
    <row r="33" spans="1:9" ht="16.5" x14ac:dyDescent="0.25">
      <c r="A33" s="17">
        <v>19</v>
      </c>
      <c r="B33" s="10" t="s">
        <v>73</v>
      </c>
      <c r="C33" s="11" t="s">
        <v>74</v>
      </c>
      <c r="D33" s="12" t="s">
        <v>75</v>
      </c>
      <c r="E33" s="18">
        <v>0</v>
      </c>
      <c r="F33" s="19">
        <v>0</v>
      </c>
      <c r="G33" s="19">
        <f t="shared" si="0"/>
        <v>0</v>
      </c>
      <c r="H33" s="15" t="str">
        <f t="shared" si="1"/>
        <v>F</v>
      </c>
      <c r="I33" s="20"/>
    </row>
    <row r="34" spans="1:9" ht="16.5" x14ac:dyDescent="0.25">
      <c r="A34" s="17">
        <v>20</v>
      </c>
      <c r="B34" s="10" t="s">
        <v>76</v>
      </c>
      <c r="C34" s="11" t="s">
        <v>77</v>
      </c>
      <c r="D34" s="12" t="s">
        <v>78</v>
      </c>
      <c r="E34" s="18">
        <v>7.5</v>
      </c>
      <c r="F34" s="19">
        <v>7</v>
      </c>
      <c r="G34" s="19">
        <f t="shared" si="0"/>
        <v>7.1499999999999995</v>
      </c>
      <c r="H34" s="15" t="str">
        <f t="shared" si="1"/>
        <v>B</v>
      </c>
      <c r="I34" s="20"/>
    </row>
    <row r="35" spans="1:9" ht="16.5" x14ac:dyDescent="0.25">
      <c r="A35" s="17">
        <v>21</v>
      </c>
      <c r="B35" s="10" t="s">
        <v>79</v>
      </c>
      <c r="C35" s="11" t="s">
        <v>80</v>
      </c>
      <c r="D35" s="12" t="s">
        <v>78</v>
      </c>
      <c r="E35" s="18">
        <v>0</v>
      </c>
      <c r="F35" s="19">
        <v>0</v>
      </c>
      <c r="G35" s="19">
        <f t="shared" si="0"/>
        <v>0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81</v>
      </c>
      <c r="C36" s="11" t="s">
        <v>82</v>
      </c>
      <c r="D36" s="12" t="s">
        <v>83</v>
      </c>
      <c r="E36" s="18">
        <v>2.8</v>
      </c>
      <c r="F36" s="19">
        <v>0</v>
      </c>
      <c r="G36" s="19">
        <f t="shared" si="0"/>
        <v>0.84</v>
      </c>
      <c r="H36" s="15" t="str">
        <f t="shared" si="1"/>
        <v>F</v>
      </c>
      <c r="I36" s="20"/>
    </row>
    <row r="37" spans="1:9" ht="16.5" x14ac:dyDescent="0.25">
      <c r="A37" s="17">
        <v>23</v>
      </c>
      <c r="B37" s="10" t="s">
        <v>84</v>
      </c>
      <c r="C37" s="11" t="s">
        <v>85</v>
      </c>
      <c r="D37" s="12" t="s">
        <v>83</v>
      </c>
      <c r="E37" s="18">
        <v>8</v>
      </c>
      <c r="F37" s="19">
        <v>8</v>
      </c>
      <c r="G37" s="19">
        <f t="shared" si="0"/>
        <v>8</v>
      </c>
      <c r="H37" s="15" t="str">
        <f t="shared" si="1"/>
        <v>B+</v>
      </c>
      <c r="I37" s="20"/>
    </row>
    <row r="38" spans="1:9" ht="16.5" x14ac:dyDescent="0.25">
      <c r="A38" s="17">
        <v>24</v>
      </c>
      <c r="B38" s="10" t="s">
        <v>86</v>
      </c>
      <c r="C38" s="11" t="s">
        <v>87</v>
      </c>
      <c r="D38" s="12" t="s">
        <v>88</v>
      </c>
      <c r="E38" s="18">
        <v>8.5</v>
      </c>
      <c r="F38" s="19">
        <v>5</v>
      </c>
      <c r="G38" s="19">
        <f t="shared" si="0"/>
        <v>6.05</v>
      </c>
      <c r="H38" s="15" t="str">
        <f t="shared" si="1"/>
        <v>C+</v>
      </c>
      <c r="I38" s="20"/>
    </row>
    <row r="39" spans="1:9" ht="16.5" x14ac:dyDescent="0.25">
      <c r="A39" s="17">
        <v>25</v>
      </c>
      <c r="B39" s="10" t="s">
        <v>89</v>
      </c>
      <c r="C39" s="11" t="s">
        <v>90</v>
      </c>
      <c r="D39" s="12" t="s">
        <v>91</v>
      </c>
      <c r="E39" s="18">
        <v>8.5</v>
      </c>
      <c r="F39" s="19">
        <v>7</v>
      </c>
      <c r="G39" s="19">
        <f t="shared" si="0"/>
        <v>7.4499999999999993</v>
      </c>
      <c r="H39" s="15" t="str">
        <f t="shared" si="1"/>
        <v>B</v>
      </c>
      <c r="I39" s="20"/>
    </row>
    <row r="40" spans="1:9" ht="16.5" x14ac:dyDescent="0.25">
      <c r="A40" s="17">
        <v>26</v>
      </c>
      <c r="B40" s="10" t="s">
        <v>92</v>
      </c>
      <c r="C40" s="11" t="s">
        <v>93</v>
      </c>
      <c r="D40" s="12" t="s">
        <v>94</v>
      </c>
      <c r="E40" s="18">
        <v>0</v>
      </c>
      <c r="F40" s="19">
        <v>0</v>
      </c>
      <c r="G40" s="19">
        <f t="shared" si="0"/>
        <v>0</v>
      </c>
      <c r="H40" s="15" t="str">
        <f t="shared" si="1"/>
        <v>F</v>
      </c>
      <c r="I40" s="20"/>
    </row>
    <row r="41" spans="1:9" ht="16.5" x14ac:dyDescent="0.25">
      <c r="A41" s="17">
        <v>27</v>
      </c>
      <c r="B41" s="10" t="s">
        <v>95</v>
      </c>
      <c r="C41" s="11" t="s">
        <v>96</v>
      </c>
      <c r="D41" s="12" t="s">
        <v>97</v>
      </c>
      <c r="E41" s="18">
        <v>7</v>
      </c>
      <c r="F41" s="19">
        <v>8.5</v>
      </c>
      <c r="G41" s="19">
        <f t="shared" si="0"/>
        <v>8.0499999999999989</v>
      </c>
      <c r="H41" s="15" t="str">
        <f t="shared" si="1"/>
        <v>B+</v>
      </c>
      <c r="I41" s="20"/>
    </row>
    <row r="42" spans="1:9" ht="16.5" x14ac:dyDescent="0.25">
      <c r="A42" s="17">
        <v>28</v>
      </c>
      <c r="B42" s="10" t="s">
        <v>98</v>
      </c>
      <c r="C42" s="11" t="s">
        <v>99</v>
      </c>
      <c r="D42" s="12" t="s">
        <v>100</v>
      </c>
      <c r="E42" s="18">
        <v>8</v>
      </c>
      <c r="F42" s="19">
        <v>8</v>
      </c>
      <c r="G42" s="19">
        <f t="shared" si="0"/>
        <v>8</v>
      </c>
      <c r="H42" s="15" t="str">
        <f t="shared" si="1"/>
        <v>B+</v>
      </c>
      <c r="I42" s="20"/>
    </row>
    <row r="43" spans="1:9" ht="16.5" x14ac:dyDescent="0.25">
      <c r="A43" s="17">
        <v>29</v>
      </c>
      <c r="B43" s="10" t="s">
        <v>101</v>
      </c>
      <c r="C43" s="11" t="s">
        <v>102</v>
      </c>
      <c r="D43" s="12" t="s">
        <v>103</v>
      </c>
      <c r="E43" s="18">
        <v>8.3000000000000007</v>
      </c>
      <c r="F43" s="19">
        <v>7</v>
      </c>
      <c r="G43" s="19">
        <f t="shared" si="0"/>
        <v>7.39</v>
      </c>
      <c r="H43" s="15" t="str">
        <f t="shared" si="1"/>
        <v>B</v>
      </c>
      <c r="I43" s="20"/>
    </row>
    <row r="44" spans="1:9" ht="16.5" x14ac:dyDescent="0.25">
      <c r="A44" s="17">
        <v>30</v>
      </c>
      <c r="B44" s="10" t="s">
        <v>104</v>
      </c>
      <c r="C44" s="11" t="s">
        <v>105</v>
      </c>
      <c r="D44" s="12" t="s">
        <v>106</v>
      </c>
      <c r="E44" s="18">
        <v>6.8</v>
      </c>
      <c r="F44" s="19">
        <v>6</v>
      </c>
      <c r="G44" s="19">
        <f t="shared" si="0"/>
        <v>6.2399999999999993</v>
      </c>
      <c r="H44" s="15" t="str">
        <f t="shared" si="1"/>
        <v>C+</v>
      </c>
      <c r="I44" s="20"/>
    </row>
    <row r="45" spans="1:9" ht="16.5" x14ac:dyDescent="0.25">
      <c r="A45" s="17">
        <v>31</v>
      </c>
      <c r="B45" s="10" t="s">
        <v>107</v>
      </c>
      <c r="C45" s="11" t="s">
        <v>108</v>
      </c>
      <c r="D45" s="12" t="s">
        <v>109</v>
      </c>
      <c r="E45" s="18">
        <v>8</v>
      </c>
      <c r="F45" s="19">
        <v>6</v>
      </c>
      <c r="G45" s="19">
        <f t="shared" si="0"/>
        <v>6.6</v>
      </c>
      <c r="H45" s="15" t="str">
        <f t="shared" si="1"/>
        <v>C+</v>
      </c>
      <c r="I45" s="20"/>
    </row>
    <row r="46" spans="1:9" ht="16.5" x14ac:dyDescent="0.25">
      <c r="A46" s="17">
        <v>32</v>
      </c>
      <c r="B46" s="10" t="s">
        <v>110</v>
      </c>
      <c r="C46" s="11" t="s">
        <v>111</v>
      </c>
      <c r="D46" s="12" t="s">
        <v>112</v>
      </c>
      <c r="E46" s="18">
        <v>8</v>
      </c>
      <c r="F46" s="19">
        <v>7</v>
      </c>
      <c r="G46" s="19">
        <f t="shared" si="0"/>
        <v>7.2999999999999989</v>
      </c>
      <c r="H46" s="15" t="str">
        <f t="shared" si="1"/>
        <v>B</v>
      </c>
      <c r="I46" s="20"/>
    </row>
    <row r="47" spans="1:9" ht="16.5" x14ac:dyDescent="0.25">
      <c r="A47" s="17">
        <v>33</v>
      </c>
      <c r="B47" s="10" t="s">
        <v>113</v>
      </c>
      <c r="C47" s="11" t="s">
        <v>114</v>
      </c>
      <c r="D47" s="12" t="s">
        <v>115</v>
      </c>
      <c r="E47" s="18">
        <v>6.8</v>
      </c>
      <c r="F47" s="19">
        <v>7</v>
      </c>
      <c r="G47" s="19">
        <f t="shared" si="0"/>
        <v>6.9399999999999995</v>
      </c>
      <c r="H47" s="15" t="str">
        <f t="shared" si="1"/>
        <v>B</v>
      </c>
      <c r="I47" s="20"/>
    </row>
    <row r="48" spans="1:9" ht="16.5" x14ac:dyDescent="0.25">
      <c r="A48" s="17">
        <v>34</v>
      </c>
      <c r="B48" s="10" t="s">
        <v>116</v>
      </c>
      <c r="C48" s="11" t="s">
        <v>117</v>
      </c>
      <c r="D48" s="12" t="s">
        <v>118</v>
      </c>
      <c r="E48" s="18">
        <v>8.3000000000000007</v>
      </c>
      <c r="F48" s="19">
        <v>8.5</v>
      </c>
      <c r="G48" s="19">
        <f t="shared" si="0"/>
        <v>8.44</v>
      </c>
      <c r="H48" s="15" t="str">
        <f t="shared" si="1"/>
        <v>A</v>
      </c>
      <c r="I48" s="20"/>
    </row>
    <row r="49" spans="1:9" ht="16.5" x14ac:dyDescent="0.25">
      <c r="A49" s="17">
        <v>35</v>
      </c>
      <c r="B49" s="10" t="s">
        <v>119</v>
      </c>
      <c r="C49" s="11" t="s">
        <v>120</v>
      </c>
      <c r="D49" s="12" t="s">
        <v>121</v>
      </c>
      <c r="E49" s="18">
        <v>2.8</v>
      </c>
      <c r="F49" s="19">
        <v>4</v>
      </c>
      <c r="G49" s="19">
        <f t="shared" si="0"/>
        <v>3.6399999999999997</v>
      </c>
      <c r="H49" s="15" t="str">
        <f t="shared" si="1"/>
        <v>F</v>
      </c>
      <c r="I49" s="20"/>
    </row>
    <row r="50" spans="1:9" ht="16.5" x14ac:dyDescent="0.25">
      <c r="A50" s="17">
        <v>36</v>
      </c>
      <c r="B50" s="10" t="s">
        <v>122</v>
      </c>
      <c r="C50" s="11" t="s">
        <v>123</v>
      </c>
      <c r="D50" s="12" t="s">
        <v>124</v>
      </c>
      <c r="E50" s="18">
        <v>8.8000000000000007</v>
      </c>
      <c r="F50" s="19">
        <v>6</v>
      </c>
      <c r="G50" s="19">
        <f t="shared" si="0"/>
        <v>6.84</v>
      </c>
      <c r="H50" s="15" t="str">
        <f t="shared" si="1"/>
        <v>C+</v>
      </c>
      <c r="I50" s="20"/>
    </row>
    <row r="51" spans="1:9" ht="16.5" x14ac:dyDescent="0.25">
      <c r="A51" s="17">
        <v>37</v>
      </c>
      <c r="B51" s="10" t="s">
        <v>125</v>
      </c>
      <c r="C51" s="11" t="s">
        <v>126</v>
      </c>
      <c r="D51" s="12" t="s">
        <v>127</v>
      </c>
      <c r="E51" s="18">
        <v>9</v>
      </c>
      <c r="F51" s="19">
        <v>6</v>
      </c>
      <c r="G51" s="19">
        <f t="shared" si="0"/>
        <v>6.8999999999999986</v>
      </c>
      <c r="H51" s="15" t="str">
        <f t="shared" si="1"/>
        <v>C+</v>
      </c>
      <c r="I51" s="20"/>
    </row>
    <row r="52" spans="1:9" ht="16.5" x14ac:dyDescent="0.25">
      <c r="A52" s="17">
        <v>38</v>
      </c>
      <c r="B52" s="10" t="s">
        <v>128</v>
      </c>
      <c r="C52" s="11" t="s">
        <v>129</v>
      </c>
      <c r="D52" s="12" t="s">
        <v>130</v>
      </c>
      <c r="E52" s="18">
        <v>8.3000000000000007</v>
      </c>
      <c r="F52" s="19">
        <v>5.5</v>
      </c>
      <c r="G52" s="19">
        <f t="shared" si="0"/>
        <v>6.34</v>
      </c>
      <c r="H52" s="15" t="str">
        <f t="shared" si="1"/>
        <v>C+</v>
      </c>
      <c r="I52" s="20"/>
    </row>
    <row r="53" spans="1:9" ht="16.5" x14ac:dyDescent="0.25">
      <c r="A53" s="17">
        <v>39</v>
      </c>
      <c r="B53" s="10" t="s">
        <v>131</v>
      </c>
      <c r="C53" s="11" t="s">
        <v>132</v>
      </c>
      <c r="D53" s="12" t="s">
        <v>133</v>
      </c>
      <c r="E53" s="18">
        <v>7</v>
      </c>
      <c r="F53" s="19">
        <v>6.5</v>
      </c>
      <c r="G53" s="19">
        <f t="shared" si="0"/>
        <v>6.65</v>
      </c>
      <c r="H53" s="15" t="str">
        <f t="shared" si="1"/>
        <v>C+</v>
      </c>
      <c r="I53" s="20"/>
    </row>
    <row r="54" spans="1:9" ht="16.5" x14ac:dyDescent="0.25">
      <c r="A54" s="17">
        <v>40</v>
      </c>
      <c r="B54" s="10" t="s">
        <v>134</v>
      </c>
      <c r="C54" s="11" t="s">
        <v>135</v>
      </c>
      <c r="D54" s="12" t="s">
        <v>136</v>
      </c>
      <c r="E54" s="18">
        <v>7.5</v>
      </c>
      <c r="F54" s="19">
        <v>8.5</v>
      </c>
      <c r="G54" s="19">
        <f t="shared" si="0"/>
        <v>8.1999999999999993</v>
      </c>
      <c r="H54" s="15" t="str">
        <f t="shared" si="1"/>
        <v>B+</v>
      </c>
      <c r="I54" s="20"/>
    </row>
    <row r="55" spans="1:9" ht="16.5" x14ac:dyDescent="0.25">
      <c r="A55" s="17">
        <v>41</v>
      </c>
      <c r="B55" s="10" t="s">
        <v>137</v>
      </c>
      <c r="C55" s="11" t="s">
        <v>138</v>
      </c>
      <c r="D55" s="12" t="s">
        <v>139</v>
      </c>
      <c r="E55" s="18">
        <v>8.3000000000000007</v>
      </c>
      <c r="F55" s="19">
        <v>5</v>
      </c>
      <c r="G55" s="19">
        <f t="shared" si="0"/>
        <v>5.99</v>
      </c>
      <c r="H55" s="15" t="str">
        <f t="shared" si="1"/>
        <v>C+</v>
      </c>
      <c r="I55" s="20"/>
    </row>
    <row r="56" spans="1:9" ht="16.5" x14ac:dyDescent="0.25">
      <c r="A56" s="17">
        <v>42</v>
      </c>
      <c r="B56" s="10" t="s">
        <v>140</v>
      </c>
      <c r="C56" s="11" t="s">
        <v>141</v>
      </c>
      <c r="D56" s="12" t="s">
        <v>139</v>
      </c>
      <c r="E56" s="18">
        <v>0</v>
      </c>
      <c r="F56" s="19">
        <v>0</v>
      </c>
      <c r="G56" s="19">
        <f t="shared" si="0"/>
        <v>0</v>
      </c>
      <c r="H56" s="15" t="str">
        <f t="shared" si="1"/>
        <v>F</v>
      </c>
      <c r="I56" s="20"/>
    </row>
    <row r="57" spans="1:9" ht="16.5" x14ac:dyDescent="0.25">
      <c r="A57" s="17">
        <v>43</v>
      </c>
      <c r="B57" s="21" t="s">
        <v>142</v>
      </c>
      <c r="C57" s="22" t="s">
        <v>143</v>
      </c>
      <c r="D57" s="23" t="s">
        <v>144</v>
      </c>
      <c r="E57" s="18">
        <v>7.8</v>
      </c>
      <c r="F57" s="19">
        <v>6</v>
      </c>
      <c r="G57" s="19">
        <f t="shared" si="0"/>
        <v>6.5399999999999991</v>
      </c>
      <c r="H57" s="15" t="str">
        <f t="shared" si="1"/>
        <v>C+</v>
      </c>
      <c r="I57" s="20"/>
    </row>
    <row r="58" spans="1:9" ht="16.5" x14ac:dyDescent="0.25">
      <c r="A58" s="17">
        <v>44</v>
      </c>
      <c r="B58" s="10"/>
      <c r="C58" s="11"/>
      <c r="D58" s="12"/>
      <c r="E58" s="18"/>
      <c r="F58" s="19"/>
      <c r="G58" s="19">
        <f t="shared" si="0"/>
        <v>0</v>
      </c>
      <c r="H58" s="15" t="str">
        <f t="shared" si="1"/>
        <v>F</v>
      </c>
      <c r="I58" s="20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5.75" x14ac:dyDescent="0.25">
      <c r="A60" s="24" t="str">
        <f>"Cộng danh sách gồm "</f>
        <v xml:space="preserve">Cộng danh sách gồm </v>
      </c>
      <c r="B60" s="24"/>
      <c r="C60" s="24"/>
      <c r="D60" s="25">
        <f>COUNTA(H15:H58)</f>
        <v>44</v>
      </c>
      <c r="E60" s="26">
        <v>1</v>
      </c>
      <c r="F60" s="27"/>
      <c r="G60" s="1"/>
      <c r="H60" s="1"/>
      <c r="I60" s="1"/>
    </row>
    <row r="61" spans="1:9" ht="15.75" x14ac:dyDescent="0.25">
      <c r="A61" s="49" t="s">
        <v>15</v>
      </c>
      <c r="B61" s="49"/>
      <c r="C61" s="49"/>
      <c r="D61" s="28">
        <f>COUNTIF(G15:G58,"&gt;=5")</f>
        <v>32</v>
      </c>
      <c r="E61" s="29">
        <f>D61/D60</f>
        <v>0.72727272727272729</v>
      </c>
      <c r="F61" s="30"/>
      <c r="G61" s="1"/>
      <c r="H61" s="1"/>
      <c r="I61" s="1"/>
    </row>
    <row r="62" spans="1:9" ht="15.75" x14ac:dyDescent="0.25">
      <c r="A62" s="49" t="s">
        <v>16</v>
      </c>
      <c r="B62" s="49"/>
      <c r="C62" s="49"/>
      <c r="D62" s="28">
        <f>COUNTIF(G15:G58,"&lt;5")</f>
        <v>12</v>
      </c>
      <c r="E62" s="29">
        <f>D62/D60</f>
        <v>0.27272727272727271</v>
      </c>
      <c r="F62" s="30"/>
      <c r="G62" s="1"/>
      <c r="H62" s="1"/>
      <c r="I62" s="1"/>
    </row>
    <row r="63" spans="1:9" ht="15.75" x14ac:dyDescent="0.25">
      <c r="A63" s="31"/>
      <c r="B63" s="31"/>
      <c r="C63" s="4"/>
      <c r="D63" s="31"/>
      <c r="E63" s="3"/>
      <c r="F63" s="1"/>
      <c r="G63" s="1"/>
      <c r="H63" s="1"/>
      <c r="I63" s="1"/>
    </row>
    <row r="64" spans="1:9" ht="15.75" x14ac:dyDescent="0.25">
      <c r="A64" s="1"/>
      <c r="B64" s="1"/>
      <c r="C64" s="1"/>
      <c r="D64" s="1"/>
      <c r="E64" s="50" t="str">
        <f ca="1">"TP. Hồ Chí Minh, ngày "&amp;  DAY(NOW())&amp;" tháng " &amp;MONTH(NOW())&amp;" năm "&amp;YEAR(NOW())</f>
        <v>TP. Hồ Chí Minh, ngày 2 tháng 7 năm 2018</v>
      </c>
      <c r="F64" s="50"/>
      <c r="G64" s="50"/>
      <c r="H64" s="50"/>
      <c r="I64" s="50"/>
    </row>
    <row r="65" spans="1:9" ht="15.75" x14ac:dyDescent="0.25">
      <c r="A65" s="35" t="s">
        <v>17</v>
      </c>
      <c r="B65" s="35"/>
      <c r="C65" s="35"/>
      <c r="D65" s="1"/>
      <c r="E65" s="35" t="s">
        <v>18</v>
      </c>
      <c r="F65" s="35"/>
      <c r="G65" s="35"/>
      <c r="H65" s="35"/>
      <c r="I65" s="35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9" spans="1:9" s="33" customFormat="1" ht="16.5" x14ac:dyDescent="0.25">
      <c r="B69" s="33" t="s">
        <v>509</v>
      </c>
      <c r="F69" s="34" t="s">
        <v>511</v>
      </c>
      <c r="G69" s="34"/>
      <c r="H69" s="34"/>
    </row>
  </sheetData>
  <protectedRanges>
    <protectedRange sqref="A66:I66" name="Range5"/>
    <protectedRange sqref="I15:I58" name="Range4"/>
    <protectedRange sqref="B15:F58" name="Range3"/>
    <protectedRange sqref="C8:C10 G8:G9" name="Range2"/>
    <protectedRange sqref="A4" name="Range1"/>
    <protectedRange sqref="E13:F13" name="Range6"/>
  </protectedRanges>
  <mergeCells count="22">
    <mergeCell ref="A1:D1"/>
    <mergeCell ref="E1:I1"/>
    <mergeCell ref="A2:D2"/>
    <mergeCell ref="E2:I2"/>
    <mergeCell ref="A3:D3"/>
    <mergeCell ref="A6:I6"/>
    <mergeCell ref="A9:B9"/>
    <mergeCell ref="C9:D9"/>
    <mergeCell ref="E9:F9"/>
    <mergeCell ref="A4:D4"/>
    <mergeCell ref="F69:H69"/>
    <mergeCell ref="A65:C65"/>
    <mergeCell ref="E65:I65"/>
    <mergeCell ref="A12:A13"/>
    <mergeCell ref="B12:B13"/>
    <mergeCell ref="C12:D13"/>
    <mergeCell ref="G12:H12"/>
    <mergeCell ref="I12:I13"/>
    <mergeCell ref="C14:D14"/>
    <mergeCell ref="A61:C61"/>
    <mergeCell ref="A62:C62"/>
    <mergeCell ref="E64:I64"/>
  </mergeCells>
  <conditionalFormatting sqref="H15:H58">
    <cfRule type="cellIs" dxfId="9" priority="2" stopIfTrue="1" operator="equal">
      <formula>"F"</formula>
    </cfRule>
  </conditionalFormatting>
  <conditionalFormatting sqref="G15:G58">
    <cfRule type="expression" dxfId="8" priority="1" stopIfTrue="1">
      <formula>MAX(#REF!)&lt;4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49" workbookViewId="0">
      <selection activeCell="F66" sqref="F66:H66"/>
    </sheetView>
  </sheetViews>
  <sheetFormatPr defaultRowHeight="15" x14ac:dyDescent="0.25"/>
  <cols>
    <col min="2" max="2" width="14.85546875" customWidth="1"/>
    <col min="3" max="3" width="21.140625" customWidth="1"/>
    <col min="9" max="9" width="15.5703125" customWidth="1"/>
  </cols>
  <sheetData>
    <row r="1" spans="1:9" ht="15.75" x14ac:dyDescent="0.25">
      <c r="A1" s="35" t="s">
        <v>0</v>
      </c>
      <c r="B1" s="35"/>
      <c r="C1" s="35"/>
      <c r="D1" s="35"/>
      <c r="E1" s="35" t="s">
        <v>1</v>
      </c>
      <c r="F1" s="35"/>
      <c r="G1" s="35"/>
      <c r="H1" s="35"/>
      <c r="I1" s="35"/>
    </row>
    <row r="2" spans="1:9" ht="15.75" x14ac:dyDescent="0.25">
      <c r="A2" s="35" t="s">
        <v>2</v>
      </c>
      <c r="B2" s="35"/>
      <c r="C2" s="35"/>
      <c r="D2" s="35"/>
      <c r="E2" s="53" t="s">
        <v>3</v>
      </c>
      <c r="F2" s="53"/>
      <c r="G2" s="53"/>
      <c r="H2" s="53"/>
      <c r="I2" s="53"/>
    </row>
    <row r="3" spans="1:9" ht="15.75" x14ac:dyDescent="0.25">
      <c r="A3" s="35" t="s">
        <v>4</v>
      </c>
      <c r="B3" s="35"/>
      <c r="C3" s="35"/>
      <c r="D3" s="35"/>
      <c r="E3" s="1"/>
      <c r="F3" s="1"/>
      <c r="G3" s="1"/>
      <c r="H3" s="1"/>
      <c r="I3" s="1"/>
    </row>
    <row r="4" spans="1:9" ht="15.75" x14ac:dyDescent="0.25">
      <c r="A4" s="35" t="s">
        <v>496</v>
      </c>
      <c r="B4" s="35"/>
      <c r="C4" s="35"/>
      <c r="D4" s="3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1" t="s">
        <v>510</v>
      </c>
      <c r="B6" s="51"/>
      <c r="C6" s="51"/>
      <c r="D6" s="51"/>
      <c r="E6" s="51"/>
      <c r="F6" s="51"/>
      <c r="G6" s="51"/>
      <c r="H6" s="51"/>
      <c r="I6" s="5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1" t="s">
        <v>503</v>
      </c>
      <c r="B8" s="31"/>
      <c r="C8" s="31"/>
      <c r="D8" s="31"/>
      <c r="E8" s="31" t="s">
        <v>497</v>
      </c>
      <c r="F8" s="31"/>
      <c r="G8" s="3"/>
      <c r="H8" s="3"/>
      <c r="I8" s="3"/>
    </row>
    <row r="9" spans="1:9" ht="15.75" x14ac:dyDescent="0.25">
      <c r="A9" s="52" t="s">
        <v>5</v>
      </c>
      <c r="B9" s="52"/>
      <c r="C9" s="52" t="s">
        <v>243</v>
      </c>
      <c r="D9" s="52"/>
      <c r="E9" s="52" t="s">
        <v>498</v>
      </c>
      <c r="F9" s="52"/>
      <c r="G9" s="3"/>
      <c r="H9" s="3"/>
      <c r="I9" s="3"/>
    </row>
    <row r="10" spans="1:9" ht="15.75" x14ac:dyDescent="0.25">
      <c r="A10" s="31" t="s">
        <v>500</v>
      </c>
      <c r="B10" s="31"/>
      <c r="C10" s="31"/>
      <c r="D10" s="31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6" t="s">
        <v>6</v>
      </c>
      <c r="B12" s="38" t="s">
        <v>7</v>
      </c>
      <c r="C12" s="40" t="s">
        <v>8</v>
      </c>
      <c r="D12" s="41"/>
      <c r="E12" s="5" t="s">
        <v>9</v>
      </c>
      <c r="F12" s="5" t="s">
        <v>10</v>
      </c>
      <c r="G12" s="44" t="s">
        <v>11</v>
      </c>
      <c r="H12" s="45"/>
      <c r="I12" s="46" t="s">
        <v>12</v>
      </c>
    </row>
    <row r="13" spans="1:9" ht="15.75" x14ac:dyDescent="0.25">
      <c r="A13" s="37"/>
      <c r="B13" s="39"/>
      <c r="C13" s="42"/>
      <c r="D13" s="43"/>
      <c r="E13" s="6">
        <v>0.3</v>
      </c>
      <c r="F13" s="6">
        <v>0.7</v>
      </c>
      <c r="G13" s="7" t="s">
        <v>13</v>
      </c>
      <c r="H13" s="7" t="s">
        <v>14</v>
      </c>
      <c r="I13" s="47"/>
    </row>
    <row r="14" spans="1:9" ht="15.75" x14ac:dyDescent="0.25">
      <c r="A14" s="8">
        <v>1</v>
      </c>
      <c r="B14" s="8">
        <v>2</v>
      </c>
      <c r="C14" s="48">
        <v>3</v>
      </c>
      <c r="D14" s="48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145</v>
      </c>
      <c r="C15" s="11" t="s">
        <v>146</v>
      </c>
      <c r="D15" s="12" t="s">
        <v>22</v>
      </c>
      <c r="E15" s="13">
        <v>7.3</v>
      </c>
      <c r="F15" s="14">
        <v>7</v>
      </c>
      <c r="G15" s="14">
        <f t="shared" ref="G15:G55" si="0">E15*$E$13+F15*$F$13</f>
        <v>7.09</v>
      </c>
      <c r="H15" s="15" t="str">
        <f>IF(G15&lt;4,"F",IF(G15&lt;=4.9,"D",IF(G15&lt;=5.4,"D+",IF(G15&lt;=5.9,"C",IF(G15&lt;=6.9,"C+",IF(G15&lt;=7.9,"B",IF(G15&lt;=8.4,"B+","A")))))))</f>
        <v>B</v>
      </c>
      <c r="I15" s="16"/>
    </row>
    <row r="16" spans="1:9" ht="16.5" x14ac:dyDescent="0.25">
      <c r="A16" s="17">
        <v>2</v>
      </c>
      <c r="B16" s="10" t="s">
        <v>147</v>
      </c>
      <c r="C16" s="11" t="s">
        <v>148</v>
      </c>
      <c r="D16" s="12" t="s">
        <v>25</v>
      </c>
      <c r="E16" s="18">
        <v>7.5</v>
      </c>
      <c r="F16" s="19">
        <v>7</v>
      </c>
      <c r="G16" s="19">
        <f t="shared" si="0"/>
        <v>7.1499999999999995</v>
      </c>
      <c r="H16" s="15" t="str">
        <f t="shared" ref="H16:H55" si="1">IF(G16&lt;4,"F",IF(G16&lt;=4.9,"D",IF(G16&lt;=5.4,"D+",IF(G16&lt;=5.9,"C",IF(G16&lt;=6.9,"C+",IF(G16&lt;=7.9,"B",IF(G16&lt;=8.4,"B+","A")))))))</f>
        <v>B</v>
      </c>
      <c r="I16" s="20"/>
    </row>
    <row r="17" spans="1:9" ht="16.5" x14ac:dyDescent="0.25">
      <c r="A17" s="17">
        <v>3</v>
      </c>
      <c r="B17" s="10" t="s">
        <v>149</v>
      </c>
      <c r="C17" s="11" t="s">
        <v>150</v>
      </c>
      <c r="D17" s="12" t="s">
        <v>151</v>
      </c>
      <c r="E17" s="18">
        <v>0</v>
      </c>
      <c r="F17" s="19">
        <v>0</v>
      </c>
      <c r="G17" s="19">
        <f t="shared" si="0"/>
        <v>0</v>
      </c>
      <c r="H17" s="15" t="str">
        <f t="shared" si="1"/>
        <v>F</v>
      </c>
      <c r="I17" s="20"/>
    </row>
    <row r="18" spans="1:9" ht="16.5" x14ac:dyDescent="0.25">
      <c r="A18" s="17">
        <v>4</v>
      </c>
      <c r="B18" s="10" t="s">
        <v>152</v>
      </c>
      <c r="C18" s="11" t="s">
        <v>153</v>
      </c>
      <c r="D18" s="12" t="s">
        <v>46</v>
      </c>
      <c r="E18" s="18">
        <v>9</v>
      </c>
      <c r="F18" s="19">
        <v>2</v>
      </c>
      <c r="G18" s="19">
        <f t="shared" si="0"/>
        <v>4.0999999999999996</v>
      </c>
      <c r="H18" s="15" t="str">
        <f t="shared" si="1"/>
        <v>D</v>
      </c>
      <c r="I18" s="20"/>
    </row>
    <row r="19" spans="1:9" ht="16.5" x14ac:dyDescent="0.25">
      <c r="A19" s="17">
        <v>5</v>
      </c>
      <c r="B19" s="10" t="s">
        <v>154</v>
      </c>
      <c r="C19" s="11" t="s">
        <v>155</v>
      </c>
      <c r="D19" s="12" t="s">
        <v>156</v>
      </c>
      <c r="E19" s="18">
        <v>8.5</v>
      </c>
      <c r="F19" s="19">
        <v>7</v>
      </c>
      <c r="G19" s="19">
        <f t="shared" si="0"/>
        <v>7.4499999999999993</v>
      </c>
      <c r="H19" s="15" t="str">
        <f t="shared" si="1"/>
        <v>B</v>
      </c>
      <c r="I19" s="20"/>
    </row>
    <row r="20" spans="1:9" ht="16.5" x14ac:dyDescent="0.25">
      <c r="A20" s="17">
        <v>6</v>
      </c>
      <c r="B20" s="10" t="s">
        <v>157</v>
      </c>
      <c r="C20" s="11" t="s">
        <v>158</v>
      </c>
      <c r="D20" s="12" t="s">
        <v>159</v>
      </c>
      <c r="E20" s="18">
        <v>7.8</v>
      </c>
      <c r="F20" s="19">
        <v>6</v>
      </c>
      <c r="G20" s="19">
        <f t="shared" si="0"/>
        <v>6.5399999999999991</v>
      </c>
      <c r="H20" s="15" t="str">
        <f t="shared" si="1"/>
        <v>C+</v>
      </c>
      <c r="I20" s="20"/>
    </row>
    <row r="21" spans="1:9" ht="16.5" x14ac:dyDescent="0.25">
      <c r="A21" s="17">
        <v>7</v>
      </c>
      <c r="B21" s="10" t="s">
        <v>160</v>
      </c>
      <c r="C21" s="11" t="s">
        <v>161</v>
      </c>
      <c r="D21" s="12" t="s">
        <v>162</v>
      </c>
      <c r="E21" s="18">
        <v>8.5</v>
      </c>
      <c r="F21" s="19">
        <v>8</v>
      </c>
      <c r="G21" s="19">
        <f t="shared" si="0"/>
        <v>8.1499999999999986</v>
      </c>
      <c r="H21" s="15" t="str">
        <f t="shared" si="1"/>
        <v>B+</v>
      </c>
      <c r="I21" s="20"/>
    </row>
    <row r="22" spans="1:9" ht="16.5" x14ac:dyDescent="0.25">
      <c r="A22" s="17">
        <v>8</v>
      </c>
      <c r="B22" s="10" t="s">
        <v>163</v>
      </c>
      <c r="C22" s="11" t="s">
        <v>164</v>
      </c>
      <c r="D22" s="12" t="s">
        <v>60</v>
      </c>
      <c r="E22" s="18">
        <v>2.5</v>
      </c>
      <c r="F22" s="19">
        <v>0</v>
      </c>
      <c r="G22" s="19">
        <f t="shared" si="0"/>
        <v>0.75</v>
      </c>
      <c r="H22" s="15" t="str">
        <f t="shared" si="1"/>
        <v>F</v>
      </c>
      <c r="I22" s="20"/>
    </row>
    <row r="23" spans="1:9" ht="16.5" x14ac:dyDescent="0.25">
      <c r="A23" s="17">
        <v>9</v>
      </c>
      <c r="B23" s="10" t="s">
        <v>165</v>
      </c>
      <c r="C23" s="11" t="s">
        <v>166</v>
      </c>
      <c r="D23" s="12" t="s">
        <v>167</v>
      </c>
      <c r="E23" s="18">
        <v>8</v>
      </c>
      <c r="F23" s="19">
        <v>6.5</v>
      </c>
      <c r="G23" s="19">
        <f t="shared" si="0"/>
        <v>6.9499999999999993</v>
      </c>
      <c r="H23" s="15" t="str">
        <f t="shared" si="1"/>
        <v>B</v>
      </c>
      <c r="I23" s="20"/>
    </row>
    <row r="24" spans="1:9" ht="16.5" x14ac:dyDescent="0.25">
      <c r="A24" s="17">
        <v>10</v>
      </c>
      <c r="B24" s="10" t="s">
        <v>168</v>
      </c>
      <c r="C24" s="11" t="s">
        <v>164</v>
      </c>
      <c r="D24" s="12" t="s">
        <v>169</v>
      </c>
      <c r="E24" s="18">
        <v>7.5</v>
      </c>
      <c r="F24" s="19">
        <v>5</v>
      </c>
      <c r="G24" s="19">
        <f t="shared" si="0"/>
        <v>5.75</v>
      </c>
      <c r="H24" s="15" t="str">
        <f t="shared" si="1"/>
        <v>C</v>
      </c>
      <c r="I24" s="20"/>
    </row>
    <row r="25" spans="1:9" ht="16.5" x14ac:dyDescent="0.25">
      <c r="A25" s="17">
        <v>11</v>
      </c>
      <c r="B25" s="10" t="s">
        <v>170</v>
      </c>
      <c r="C25" s="11" t="s">
        <v>171</v>
      </c>
      <c r="D25" s="12" t="s">
        <v>83</v>
      </c>
      <c r="E25" s="18">
        <v>8.8000000000000007</v>
      </c>
      <c r="F25" s="19">
        <v>8</v>
      </c>
      <c r="G25" s="19">
        <f t="shared" si="0"/>
        <v>8.24</v>
      </c>
      <c r="H25" s="15" t="str">
        <f t="shared" si="1"/>
        <v>B+</v>
      </c>
      <c r="I25" s="20"/>
    </row>
    <row r="26" spans="1:9" ht="16.5" x14ac:dyDescent="0.25">
      <c r="A26" s="17">
        <v>12</v>
      </c>
      <c r="B26" s="10" t="s">
        <v>172</v>
      </c>
      <c r="C26" s="11" t="s">
        <v>120</v>
      </c>
      <c r="D26" s="12" t="s">
        <v>173</v>
      </c>
      <c r="E26" s="18">
        <v>8</v>
      </c>
      <c r="F26" s="19">
        <v>5</v>
      </c>
      <c r="G26" s="19">
        <f t="shared" si="0"/>
        <v>5.9</v>
      </c>
      <c r="H26" s="15" t="str">
        <f t="shared" si="1"/>
        <v>C</v>
      </c>
      <c r="I26" s="20"/>
    </row>
    <row r="27" spans="1:9" ht="16.5" x14ac:dyDescent="0.25">
      <c r="A27" s="17">
        <v>13</v>
      </c>
      <c r="B27" s="10" t="s">
        <v>174</v>
      </c>
      <c r="C27" s="11" t="s">
        <v>175</v>
      </c>
      <c r="D27" s="12" t="s">
        <v>176</v>
      </c>
      <c r="E27" s="18">
        <v>6.5</v>
      </c>
      <c r="F27" s="19">
        <v>7</v>
      </c>
      <c r="G27" s="19">
        <f t="shared" si="0"/>
        <v>6.85</v>
      </c>
      <c r="H27" s="15" t="str">
        <f t="shared" si="1"/>
        <v>C+</v>
      </c>
      <c r="I27" s="20"/>
    </row>
    <row r="28" spans="1:9" ht="16.5" x14ac:dyDescent="0.25">
      <c r="A28" s="17">
        <v>14</v>
      </c>
      <c r="B28" s="10" t="s">
        <v>177</v>
      </c>
      <c r="C28" s="11" t="s">
        <v>178</v>
      </c>
      <c r="D28" s="12" t="s">
        <v>179</v>
      </c>
      <c r="E28" s="18">
        <v>8</v>
      </c>
      <c r="F28" s="19">
        <v>5</v>
      </c>
      <c r="G28" s="19">
        <f t="shared" si="0"/>
        <v>5.9</v>
      </c>
      <c r="H28" s="15" t="str">
        <f t="shared" si="1"/>
        <v>C</v>
      </c>
      <c r="I28" s="20"/>
    </row>
    <row r="29" spans="1:9" ht="16.5" x14ac:dyDescent="0.25">
      <c r="A29" s="17">
        <v>15</v>
      </c>
      <c r="B29" s="10" t="s">
        <v>180</v>
      </c>
      <c r="C29" s="11" t="s">
        <v>181</v>
      </c>
      <c r="D29" s="12" t="s">
        <v>182</v>
      </c>
      <c r="E29" s="18">
        <v>8</v>
      </c>
      <c r="F29" s="19">
        <v>7</v>
      </c>
      <c r="G29" s="19">
        <f t="shared" si="0"/>
        <v>7.2999999999999989</v>
      </c>
      <c r="H29" s="15" t="str">
        <f t="shared" si="1"/>
        <v>B</v>
      </c>
      <c r="I29" s="20"/>
    </row>
    <row r="30" spans="1:9" ht="16.5" x14ac:dyDescent="0.25">
      <c r="A30" s="17">
        <v>16</v>
      </c>
      <c r="B30" s="10" t="s">
        <v>183</v>
      </c>
      <c r="C30" s="11" t="s">
        <v>184</v>
      </c>
      <c r="D30" s="12" t="s">
        <v>88</v>
      </c>
      <c r="E30" s="18">
        <v>7</v>
      </c>
      <c r="F30" s="19">
        <v>8</v>
      </c>
      <c r="G30" s="19">
        <f t="shared" si="0"/>
        <v>7.6999999999999993</v>
      </c>
      <c r="H30" s="15" t="str">
        <f t="shared" si="1"/>
        <v>B</v>
      </c>
      <c r="I30" s="20"/>
    </row>
    <row r="31" spans="1:9" ht="16.5" x14ac:dyDescent="0.25">
      <c r="A31" s="17">
        <v>17</v>
      </c>
      <c r="B31" s="10" t="s">
        <v>185</v>
      </c>
      <c r="C31" s="11" t="s">
        <v>186</v>
      </c>
      <c r="D31" s="12" t="s">
        <v>94</v>
      </c>
      <c r="E31" s="18">
        <v>3</v>
      </c>
      <c r="F31" s="19">
        <v>1</v>
      </c>
      <c r="G31" s="19">
        <f t="shared" si="0"/>
        <v>1.5999999999999999</v>
      </c>
      <c r="H31" s="15" t="str">
        <f t="shared" si="1"/>
        <v>F</v>
      </c>
      <c r="I31" s="20"/>
    </row>
    <row r="32" spans="1:9" ht="16.5" x14ac:dyDescent="0.25">
      <c r="A32" s="17">
        <v>18</v>
      </c>
      <c r="B32" s="10" t="s">
        <v>187</v>
      </c>
      <c r="C32" s="11" t="s">
        <v>188</v>
      </c>
      <c r="D32" s="12" t="s">
        <v>189</v>
      </c>
      <c r="E32" s="18">
        <v>9</v>
      </c>
      <c r="F32" s="19">
        <v>7.5</v>
      </c>
      <c r="G32" s="19">
        <f t="shared" si="0"/>
        <v>7.9499999999999993</v>
      </c>
      <c r="H32" s="15" t="str">
        <f t="shared" si="1"/>
        <v>B+</v>
      </c>
      <c r="I32" s="20"/>
    </row>
    <row r="33" spans="1:9" ht="16.5" x14ac:dyDescent="0.25">
      <c r="A33" s="17">
        <v>19</v>
      </c>
      <c r="B33" s="10" t="s">
        <v>190</v>
      </c>
      <c r="C33" s="11" t="s">
        <v>191</v>
      </c>
      <c r="D33" s="12" t="s">
        <v>97</v>
      </c>
      <c r="E33" s="18">
        <v>7.5</v>
      </c>
      <c r="F33" s="19">
        <v>6.5</v>
      </c>
      <c r="G33" s="19">
        <f t="shared" si="0"/>
        <v>6.8</v>
      </c>
      <c r="H33" s="15" t="str">
        <f t="shared" si="1"/>
        <v>C+</v>
      </c>
      <c r="I33" s="20"/>
    </row>
    <row r="34" spans="1:9" ht="16.5" x14ac:dyDescent="0.25">
      <c r="A34" s="17">
        <v>20</v>
      </c>
      <c r="B34" s="10" t="s">
        <v>192</v>
      </c>
      <c r="C34" s="11" t="s">
        <v>193</v>
      </c>
      <c r="D34" s="12" t="s">
        <v>194</v>
      </c>
      <c r="E34" s="18">
        <v>7.3</v>
      </c>
      <c r="F34" s="19">
        <v>7.5</v>
      </c>
      <c r="G34" s="19">
        <f t="shared" si="0"/>
        <v>7.4399999999999995</v>
      </c>
      <c r="H34" s="15" t="str">
        <f t="shared" si="1"/>
        <v>B</v>
      </c>
      <c r="I34" s="20"/>
    </row>
    <row r="35" spans="1:9" ht="16.5" x14ac:dyDescent="0.25">
      <c r="A35" s="17">
        <v>21</v>
      </c>
      <c r="B35" s="10" t="s">
        <v>195</v>
      </c>
      <c r="C35" s="11" t="s">
        <v>85</v>
      </c>
      <c r="D35" s="12" t="s">
        <v>196</v>
      </c>
      <c r="E35" s="18">
        <v>7.5</v>
      </c>
      <c r="F35" s="19">
        <v>7</v>
      </c>
      <c r="G35" s="19">
        <f t="shared" si="0"/>
        <v>7.1499999999999995</v>
      </c>
      <c r="H35" s="15" t="str">
        <f t="shared" si="1"/>
        <v>B</v>
      </c>
      <c r="I35" s="20"/>
    </row>
    <row r="36" spans="1:9" ht="16.5" x14ac:dyDescent="0.25">
      <c r="A36" s="17">
        <v>22</v>
      </c>
      <c r="B36" s="10" t="s">
        <v>197</v>
      </c>
      <c r="C36" s="11" t="s">
        <v>198</v>
      </c>
      <c r="D36" s="12" t="s">
        <v>199</v>
      </c>
      <c r="E36" s="18">
        <v>5.5</v>
      </c>
      <c r="F36" s="19">
        <v>6</v>
      </c>
      <c r="G36" s="19">
        <f t="shared" si="0"/>
        <v>5.85</v>
      </c>
      <c r="H36" s="15" t="str">
        <f t="shared" si="1"/>
        <v>C</v>
      </c>
      <c r="I36" s="20"/>
    </row>
    <row r="37" spans="1:9" ht="16.5" x14ac:dyDescent="0.25">
      <c r="A37" s="17">
        <v>23</v>
      </c>
      <c r="B37" s="10" t="s">
        <v>200</v>
      </c>
      <c r="C37" s="11" t="s">
        <v>201</v>
      </c>
      <c r="D37" s="12" t="s">
        <v>202</v>
      </c>
      <c r="E37" s="18">
        <v>8.5</v>
      </c>
      <c r="F37" s="19">
        <v>8</v>
      </c>
      <c r="G37" s="19">
        <f t="shared" si="0"/>
        <v>8.1499999999999986</v>
      </c>
      <c r="H37" s="15" t="str">
        <f t="shared" si="1"/>
        <v>B+</v>
      </c>
      <c r="I37" s="20"/>
    </row>
    <row r="38" spans="1:9" ht="16.5" x14ac:dyDescent="0.25">
      <c r="A38" s="17">
        <v>24</v>
      </c>
      <c r="B38" s="10" t="s">
        <v>203</v>
      </c>
      <c r="C38" s="11" t="s">
        <v>204</v>
      </c>
      <c r="D38" s="12" t="s">
        <v>205</v>
      </c>
      <c r="E38" s="18">
        <v>7.8</v>
      </c>
      <c r="F38" s="19">
        <v>6</v>
      </c>
      <c r="G38" s="19">
        <f t="shared" si="0"/>
        <v>6.5399999999999991</v>
      </c>
      <c r="H38" s="15" t="str">
        <f t="shared" si="1"/>
        <v>C+</v>
      </c>
      <c r="I38" s="20"/>
    </row>
    <row r="39" spans="1:9" ht="16.5" x14ac:dyDescent="0.25">
      <c r="A39" s="17">
        <v>25</v>
      </c>
      <c r="B39" s="10" t="s">
        <v>206</v>
      </c>
      <c r="C39" s="11" t="s">
        <v>207</v>
      </c>
      <c r="D39" s="12" t="s">
        <v>208</v>
      </c>
      <c r="E39" s="18">
        <v>3.5</v>
      </c>
      <c r="F39" s="19">
        <v>3</v>
      </c>
      <c r="G39" s="19">
        <f t="shared" si="0"/>
        <v>3.1499999999999995</v>
      </c>
      <c r="H39" s="15" t="str">
        <f t="shared" si="1"/>
        <v>F</v>
      </c>
      <c r="I39" s="20"/>
    </row>
    <row r="40" spans="1:9" ht="16.5" x14ac:dyDescent="0.25">
      <c r="A40" s="17">
        <v>26</v>
      </c>
      <c r="B40" s="10" t="s">
        <v>209</v>
      </c>
      <c r="C40" s="11" t="s">
        <v>210</v>
      </c>
      <c r="D40" s="12" t="s">
        <v>211</v>
      </c>
      <c r="E40" s="18">
        <v>7</v>
      </c>
      <c r="F40" s="19">
        <v>6</v>
      </c>
      <c r="G40" s="19">
        <f t="shared" si="0"/>
        <v>6.2999999999999989</v>
      </c>
      <c r="H40" s="15" t="str">
        <f t="shared" si="1"/>
        <v>C+</v>
      </c>
      <c r="I40" s="20"/>
    </row>
    <row r="41" spans="1:9" ht="16.5" x14ac:dyDescent="0.25">
      <c r="A41" s="17">
        <v>27</v>
      </c>
      <c r="B41" s="10" t="s">
        <v>212</v>
      </c>
      <c r="C41" s="11" t="s">
        <v>213</v>
      </c>
      <c r="D41" s="12" t="s">
        <v>103</v>
      </c>
      <c r="E41" s="18">
        <v>7</v>
      </c>
      <c r="F41" s="19">
        <v>6</v>
      </c>
      <c r="G41" s="19">
        <f t="shared" si="0"/>
        <v>6.2999999999999989</v>
      </c>
      <c r="H41" s="15" t="str">
        <f t="shared" si="1"/>
        <v>C+</v>
      </c>
      <c r="I41" s="20"/>
    </row>
    <row r="42" spans="1:9" ht="16.5" x14ac:dyDescent="0.25">
      <c r="A42" s="17">
        <v>28</v>
      </c>
      <c r="B42" s="10" t="s">
        <v>214</v>
      </c>
      <c r="C42" s="11" t="s">
        <v>215</v>
      </c>
      <c r="D42" s="12" t="s">
        <v>216</v>
      </c>
      <c r="E42" s="18">
        <v>6.5</v>
      </c>
      <c r="F42" s="19">
        <v>5.5</v>
      </c>
      <c r="G42" s="19">
        <f t="shared" si="0"/>
        <v>5.8</v>
      </c>
      <c r="H42" s="15" t="str">
        <f t="shared" si="1"/>
        <v>C</v>
      </c>
      <c r="I42" s="20"/>
    </row>
    <row r="43" spans="1:9" ht="16.5" x14ac:dyDescent="0.25">
      <c r="A43" s="17">
        <v>29</v>
      </c>
      <c r="B43" s="10" t="s">
        <v>217</v>
      </c>
      <c r="C43" s="11" t="s">
        <v>218</v>
      </c>
      <c r="D43" s="12" t="s">
        <v>219</v>
      </c>
      <c r="E43" s="18">
        <v>7.5</v>
      </c>
      <c r="F43" s="19">
        <v>8</v>
      </c>
      <c r="G43" s="19">
        <f t="shared" si="0"/>
        <v>7.85</v>
      </c>
      <c r="H43" s="15" t="str">
        <f t="shared" si="1"/>
        <v>B</v>
      </c>
      <c r="I43" s="20"/>
    </row>
    <row r="44" spans="1:9" ht="16.5" x14ac:dyDescent="0.25">
      <c r="A44" s="17">
        <v>30</v>
      </c>
      <c r="B44" s="10" t="s">
        <v>220</v>
      </c>
      <c r="C44" s="11" t="s">
        <v>120</v>
      </c>
      <c r="D44" s="12" t="s">
        <v>106</v>
      </c>
      <c r="E44" s="18">
        <v>8.5</v>
      </c>
      <c r="F44" s="19">
        <v>4</v>
      </c>
      <c r="G44" s="19">
        <f t="shared" si="0"/>
        <v>5.35</v>
      </c>
      <c r="H44" s="15" t="str">
        <f t="shared" si="1"/>
        <v>D+</v>
      </c>
      <c r="I44" s="20"/>
    </row>
    <row r="45" spans="1:9" ht="16.5" x14ac:dyDescent="0.25">
      <c r="A45" s="17">
        <v>31</v>
      </c>
      <c r="B45" s="10" t="s">
        <v>221</v>
      </c>
      <c r="C45" s="11" t="s">
        <v>184</v>
      </c>
      <c r="D45" s="12" t="s">
        <v>222</v>
      </c>
      <c r="E45" s="18">
        <v>7.5</v>
      </c>
      <c r="F45" s="19">
        <v>4</v>
      </c>
      <c r="G45" s="19">
        <f t="shared" si="0"/>
        <v>5.05</v>
      </c>
      <c r="H45" s="15" t="str">
        <f t="shared" si="1"/>
        <v>D+</v>
      </c>
      <c r="I45" s="20"/>
    </row>
    <row r="46" spans="1:9" ht="16.5" x14ac:dyDescent="0.25">
      <c r="A46" s="17">
        <v>32</v>
      </c>
      <c r="B46" s="10" t="s">
        <v>223</v>
      </c>
      <c r="C46" s="11" t="s">
        <v>224</v>
      </c>
      <c r="D46" s="12" t="s">
        <v>225</v>
      </c>
      <c r="E46" s="18">
        <v>7.5</v>
      </c>
      <c r="F46" s="19">
        <v>5</v>
      </c>
      <c r="G46" s="19">
        <f t="shared" si="0"/>
        <v>5.75</v>
      </c>
      <c r="H46" s="15" t="str">
        <f t="shared" si="1"/>
        <v>C</v>
      </c>
      <c r="I46" s="20"/>
    </row>
    <row r="47" spans="1:9" ht="16.5" x14ac:dyDescent="0.25">
      <c r="A47" s="17">
        <v>33</v>
      </c>
      <c r="B47" s="10" t="s">
        <v>226</v>
      </c>
      <c r="C47" s="11" t="s">
        <v>227</v>
      </c>
      <c r="D47" s="12" t="s">
        <v>228</v>
      </c>
      <c r="E47" s="18">
        <v>6</v>
      </c>
      <c r="F47" s="19">
        <v>4</v>
      </c>
      <c r="G47" s="19">
        <f t="shared" si="0"/>
        <v>4.5999999999999996</v>
      </c>
      <c r="H47" s="15" t="str">
        <f t="shared" si="1"/>
        <v>D</v>
      </c>
      <c r="I47" s="20"/>
    </row>
    <row r="48" spans="1:9" ht="16.5" x14ac:dyDescent="0.25">
      <c r="A48" s="17">
        <v>34</v>
      </c>
      <c r="B48" s="10" t="s">
        <v>229</v>
      </c>
      <c r="C48" s="11" t="s">
        <v>230</v>
      </c>
      <c r="D48" s="12" t="s">
        <v>115</v>
      </c>
      <c r="E48" s="18">
        <v>0</v>
      </c>
      <c r="F48" s="19">
        <v>0</v>
      </c>
      <c r="G48" s="19">
        <f t="shared" si="0"/>
        <v>0</v>
      </c>
      <c r="H48" s="15" t="str">
        <f t="shared" si="1"/>
        <v>F</v>
      </c>
      <c r="I48" s="20"/>
    </row>
    <row r="49" spans="1:9" ht="16.5" x14ac:dyDescent="0.25">
      <c r="A49" s="17">
        <v>35</v>
      </c>
      <c r="B49" s="10" t="s">
        <v>231</v>
      </c>
      <c r="C49" s="11" t="s">
        <v>232</v>
      </c>
      <c r="D49" s="12" t="s">
        <v>118</v>
      </c>
      <c r="E49" s="18">
        <v>8</v>
      </c>
      <c r="F49" s="19">
        <v>5</v>
      </c>
      <c r="G49" s="19">
        <f t="shared" si="0"/>
        <v>5.9</v>
      </c>
      <c r="H49" s="15" t="str">
        <f t="shared" si="1"/>
        <v>C</v>
      </c>
      <c r="I49" s="20"/>
    </row>
    <row r="50" spans="1:9" ht="16.5" x14ac:dyDescent="0.25">
      <c r="A50" s="17">
        <v>36</v>
      </c>
      <c r="B50" s="10" t="s">
        <v>233</v>
      </c>
      <c r="C50" s="11" t="s">
        <v>234</v>
      </c>
      <c r="D50" s="12" t="s">
        <v>118</v>
      </c>
      <c r="E50" s="18">
        <v>0</v>
      </c>
      <c r="F50" s="19">
        <v>3</v>
      </c>
      <c r="G50" s="19">
        <f t="shared" si="0"/>
        <v>2.0999999999999996</v>
      </c>
      <c r="H50" s="15" t="str">
        <f t="shared" si="1"/>
        <v>F</v>
      </c>
      <c r="I50" s="20"/>
    </row>
    <row r="51" spans="1:9" ht="16.5" x14ac:dyDescent="0.25">
      <c r="A51" s="17">
        <v>37</v>
      </c>
      <c r="B51" s="10" t="s">
        <v>235</v>
      </c>
      <c r="C51" s="11" t="s">
        <v>236</v>
      </c>
      <c r="D51" s="12" t="s">
        <v>237</v>
      </c>
      <c r="E51" s="18">
        <v>9.6999999999999993</v>
      </c>
      <c r="F51" s="19">
        <v>7.5</v>
      </c>
      <c r="G51" s="19">
        <f t="shared" si="0"/>
        <v>8.16</v>
      </c>
      <c r="H51" s="15" t="str">
        <f t="shared" si="1"/>
        <v>B+</v>
      </c>
      <c r="I51" s="20"/>
    </row>
    <row r="52" spans="1:9" ht="16.5" x14ac:dyDescent="0.25">
      <c r="A52" s="17">
        <v>38</v>
      </c>
      <c r="B52" s="10" t="s">
        <v>238</v>
      </c>
      <c r="C52" s="11" t="s">
        <v>239</v>
      </c>
      <c r="D52" s="12" t="s">
        <v>240</v>
      </c>
      <c r="E52" s="18">
        <v>8.5</v>
      </c>
      <c r="F52" s="19">
        <v>8</v>
      </c>
      <c r="G52" s="19">
        <f t="shared" si="0"/>
        <v>8.1499999999999986</v>
      </c>
      <c r="H52" s="15" t="str">
        <f t="shared" si="1"/>
        <v>B+</v>
      </c>
      <c r="I52" s="20"/>
    </row>
    <row r="53" spans="1:9" ht="16.5" x14ac:dyDescent="0.25">
      <c r="A53" s="17">
        <v>39</v>
      </c>
      <c r="B53" s="21" t="s">
        <v>241</v>
      </c>
      <c r="C53" s="22" t="s">
        <v>150</v>
      </c>
      <c r="D53" s="23" t="s">
        <v>242</v>
      </c>
      <c r="E53" s="18">
        <v>7.5</v>
      </c>
      <c r="F53" s="19">
        <v>6</v>
      </c>
      <c r="G53" s="19">
        <f t="shared" si="0"/>
        <v>6.4499999999999993</v>
      </c>
      <c r="H53" s="15" t="str">
        <f t="shared" si="1"/>
        <v>C+</v>
      </c>
      <c r="I53" s="20"/>
    </row>
    <row r="54" spans="1:9" ht="16.5" x14ac:dyDescent="0.25">
      <c r="A54" s="17">
        <v>40</v>
      </c>
      <c r="B54" s="32" t="s">
        <v>92</v>
      </c>
      <c r="C54" s="11" t="s">
        <v>93</v>
      </c>
      <c r="D54" s="12" t="s">
        <v>94</v>
      </c>
      <c r="E54" s="18">
        <v>8.5</v>
      </c>
      <c r="F54" s="19">
        <v>7</v>
      </c>
      <c r="G54" s="19">
        <f t="shared" si="0"/>
        <v>7.4499999999999993</v>
      </c>
      <c r="H54" s="15" t="str">
        <f t="shared" si="1"/>
        <v>B</v>
      </c>
      <c r="I54" s="20"/>
    </row>
    <row r="55" spans="1:9" ht="16.5" x14ac:dyDescent="0.25">
      <c r="A55" s="17">
        <v>41</v>
      </c>
      <c r="B55" s="10"/>
      <c r="C55" s="11"/>
      <c r="D55" s="12"/>
      <c r="E55" s="18"/>
      <c r="F55" s="19"/>
      <c r="G55" s="19">
        <f t="shared" si="0"/>
        <v>0</v>
      </c>
      <c r="H55" s="15" t="str">
        <f t="shared" si="1"/>
        <v>F</v>
      </c>
      <c r="I55" s="20"/>
    </row>
    <row r="56" spans="1:9" ht="15.75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5.75" x14ac:dyDescent="0.25">
      <c r="A57" s="24" t="str">
        <f>"Cộng danh sách gồm "</f>
        <v xml:space="preserve">Cộng danh sách gồm </v>
      </c>
      <c r="B57" s="24"/>
      <c r="C57" s="24"/>
      <c r="D57" s="25">
        <f>COUNTA(H15:H55)</f>
        <v>41</v>
      </c>
      <c r="E57" s="26">
        <v>1</v>
      </c>
      <c r="F57" s="27"/>
      <c r="G57" s="1"/>
      <c r="H57" s="1"/>
      <c r="I57" s="1"/>
    </row>
    <row r="58" spans="1:9" ht="15.75" x14ac:dyDescent="0.25">
      <c r="A58" s="49" t="s">
        <v>15</v>
      </c>
      <c r="B58" s="49"/>
      <c r="C58" s="49"/>
      <c r="D58" s="28">
        <f>COUNTIF(G15:G55,"&gt;=5")</f>
        <v>32</v>
      </c>
      <c r="E58" s="29">
        <f>D58/D57</f>
        <v>0.78048780487804881</v>
      </c>
      <c r="F58" s="30"/>
      <c r="G58" s="1"/>
      <c r="H58" s="1"/>
      <c r="I58" s="1"/>
    </row>
    <row r="59" spans="1:9" ht="15.75" x14ac:dyDescent="0.25">
      <c r="A59" s="49" t="s">
        <v>16</v>
      </c>
      <c r="B59" s="49"/>
      <c r="C59" s="49"/>
      <c r="D59" s="28">
        <f>COUNTIF(G15:G55,"&lt;5")</f>
        <v>9</v>
      </c>
      <c r="E59" s="29">
        <f>D59/D57</f>
        <v>0.21951219512195122</v>
      </c>
      <c r="F59" s="30"/>
      <c r="G59" s="1"/>
      <c r="H59" s="1"/>
      <c r="I59" s="1"/>
    </row>
    <row r="60" spans="1:9" ht="15.75" x14ac:dyDescent="0.25">
      <c r="A60" s="31"/>
      <c r="B60" s="31"/>
      <c r="C60" s="4"/>
      <c r="D60" s="31"/>
      <c r="E60" s="3"/>
      <c r="F60" s="1"/>
      <c r="G60" s="1"/>
      <c r="H60" s="1"/>
      <c r="I60" s="1"/>
    </row>
    <row r="61" spans="1:9" ht="15.75" x14ac:dyDescent="0.25">
      <c r="A61" s="1"/>
      <c r="B61" s="1"/>
      <c r="C61" s="1"/>
      <c r="D61" s="1"/>
      <c r="E61" s="50" t="str">
        <f ca="1">"TP. Hồ Chí Minh, ngày "&amp;  DAY(NOW())&amp;" tháng " &amp;MONTH(NOW())&amp;" năm "&amp;YEAR(NOW())</f>
        <v>TP. Hồ Chí Minh, ngày 2 tháng 7 năm 2018</v>
      </c>
      <c r="F61" s="50"/>
      <c r="G61" s="50"/>
      <c r="H61" s="50"/>
      <c r="I61" s="50"/>
    </row>
    <row r="62" spans="1:9" ht="15.75" x14ac:dyDescent="0.25">
      <c r="A62" s="35" t="s">
        <v>17</v>
      </c>
      <c r="B62" s="35"/>
      <c r="C62" s="35"/>
      <c r="D62" s="1"/>
      <c r="E62" s="35" t="s">
        <v>18</v>
      </c>
      <c r="F62" s="35"/>
      <c r="G62" s="35"/>
      <c r="H62" s="35"/>
      <c r="I62" s="35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6" spans="2:8" s="33" customFormat="1" ht="16.5" x14ac:dyDescent="0.25">
      <c r="B66" s="33" t="s">
        <v>509</v>
      </c>
      <c r="F66" s="34" t="s">
        <v>512</v>
      </c>
      <c r="G66" s="34"/>
      <c r="H66" s="34"/>
    </row>
  </sheetData>
  <protectedRanges>
    <protectedRange sqref="A63:I63" name="Range5"/>
    <protectedRange sqref="I15:I55" name="Range4"/>
    <protectedRange sqref="B15:F55" name="Range3"/>
    <protectedRange sqref="C8:C10 G8:G9" name="Range2"/>
    <protectedRange sqref="A4" name="Range1"/>
    <protectedRange sqref="E13:F13" name="Range6"/>
  </protectedRanges>
  <mergeCells count="22">
    <mergeCell ref="A1:D1"/>
    <mergeCell ref="E1:I1"/>
    <mergeCell ref="A2:D2"/>
    <mergeCell ref="E2:I2"/>
    <mergeCell ref="A3:D3"/>
    <mergeCell ref="A6:I6"/>
    <mergeCell ref="A9:B9"/>
    <mergeCell ref="C9:D9"/>
    <mergeCell ref="E9:F9"/>
    <mergeCell ref="A4:D4"/>
    <mergeCell ref="F66:H66"/>
    <mergeCell ref="A62:C62"/>
    <mergeCell ref="E62:I62"/>
    <mergeCell ref="A12:A13"/>
    <mergeCell ref="B12:B13"/>
    <mergeCell ref="C12:D13"/>
    <mergeCell ref="G12:H12"/>
    <mergeCell ref="I12:I13"/>
    <mergeCell ref="C14:D14"/>
    <mergeCell ref="A58:C58"/>
    <mergeCell ref="A59:C59"/>
    <mergeCell ref="E61:I61"/>
  </mergeCells>
  <conditionalFormatting sqref="H15:H55">
    <cfRule type="cellIs" dxfId="7" priority="2" stopIfTrue="1" operator="equal">
      <formula>"F"</formula>
    </cfRule>
  </conditionalFormatting>
  <conditionalFormatting sqref="G15:G55">
    <cfRule type="expression" dxfId="6" priority="1" stopIfTrue="1">
      <formula>MAX(#REF!)&lt;4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58" workbookViewId="0">
      <selection activeCell="F67" sqref="F67:H67"/>
    </sheetView>
  </sheetViews>
  <sheetFormatPr defaultRowHeight="15" x14ac:dyDescent="0.25"/>
  <cols>
    <col min="2" max="2" width="17.140625" customWidth="1"/>
    <col min="3" max="3" width="22.28515625" customWidth="1"/>
  </cols>
  <sheetData>
    <row r="1" spans="1:9" ht="15.75" x14ac:dyDescent="0.25">
      <c r="A1" s="35" t="s">
        <v>0</v>
      </c>
      <c r="B1" s="35"/>
      <c r="C1" s="35"/>
      <c r="D1" s="35"/>
      <c r="E1" s="35" t="s">
        <v>1</v>
      </c>
      <c r="F1" s="35"/>
      <c r="G1" s="35"/>
      <c r="H1" s="35"/>
      <c r="I1" s="35"/>
    </row>
    <row r="2" spans="1:9" ht="15.75" x14ac:dyDescent="0.25">
      <c r="A2" s="35" t="s">
        <v>2</v>
      </c>
      <c r="B2" s="35"/>
      <c r="C2" s="35"/>
      <c r="D2" s="35"/>
      <c r="E2" s="53" t="s">
        <v>3</v>
      </c>
      <c r="F2" s="53"/>
      <c r="G2" s="53"/>
      <c r="H2" s="53"/>
      <c r="I2" s="53"/>
    </row>
    <row r="3" spans="1:9" ht="15.75" x14ac:dyDescent="0.25">
      <c r="A3" s="35" t="s">
        <v>4</v>
      </c>
      <c r="B3" s="35"/>
      <c r="C3" s="35"/>
      <c r="D3" s="35"/>
      <c r="E3" s="1"/>
      <c r="F3" s="1"/>
      <c r="G3" s="1"/>
      <c r="H3" s="1"/>
      <c r="I3" s="1"/>
    </row>
    <row r="4" spans="1:9" ht="15.75" x14ac:dyDescent="0.25">
      <c r="A4" s="35" t="s">
        <v>496</v>
      </c>
      <c r="B4" s="35"/>
      <c r="C4" s="35"/>
      <c r="D4" s="3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1" t="s">
        <v>510</v>
      </c>
      <c r="B6" s="51"/>
      <c r="C6" s="51"/>
      <c r="D6" s="51"/>
      <c r="E6" s="51"/>
      <c r="F6" s="51"/>
      <c r="G6" s="51"/>
      <c r="H6" s="51"/>
      <c r="I6" s="5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1" t="s">
        <v>499</v>
      </c>
      <c r="B8" s="31"/>
      <c r="C8" s="31"/>
      <c r="D8" s="31"/>
      <c r="E8" s="31" t="s">
        <v>497</v>
      </c>
      <c r="F8" s="31"/>
      <c r="G8" s="3"/>
      <c r="H8" s="3"/>
      <c r="I8" s="3"/>
    </row>
    <row r="9" spans="1:9" ht="15.75" x14ac:dyDescent="0.25">
      <c r="A9" s="52" t="s">
        <v>5</v>
      </c>
      <c r="B9" s="52"/>
      <c r="C9" s="52" t="s">
        <v>358</v>
      </c>
      <c r="D9" s="52"/>
      <c r="E9" s="52" t="s">
        <v>498</v>
      </c>
      <c r="F9" s="52"/>
      <c r="G9" s="3"/>
      <c r="H9" s="3"/>
      <c r="I9" s="3"/>
    </row>
    <row r="10" spans="1:9" ht="15.75" x14ac:dyDescent="0.25">
      <c r="A10" s="31" t="s">
        <v>500</v>
      </c>
      <c r="B10" s="31"/>
      <c r="C10" s="31"/>
      <c r="D10" s="31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6" t="s">
        <v>6</v>
      </c>
      <c r="B12" s="38" t="s">
        <v>7</v>
      </c>
      <c r="C12" s="40" t="s">
        <v>8</v>
      </c>
      <c r="D12" s="41"/>
      <c r="E12" s="5" t="s">
        <v>9</v>
      </c>
      <c r="F12" s="5" t="s">
        <v>10</v>
      </c>
      <c r="G12" s="44" t="s">
        <v>11</v>
      </c>
      <c r="H12" s="45"/>
      <c r="I12" s="46" t="s">
        <v>12</v>
      </c>
    </row>
    <row r="13" spans="1:9" ht="15.75" x14ac:dyDescent="0.25">
      <c r="A13" s="37"/>
      <c r="B13" s="39"/>
      <c r="C13" s="42"/>
      <c r="D13" s="43"/>
      <c r="E13" s="6">
        <v>0.3</v>
      </c>
      <c r="F13" s="6">
        <v>0.7</v>
      </c>
      <c r="G13" s="7" t="s">
        <v>13</v>
      </c>
      <c r="H13" s="7" t="s">
        <v>14</v>
      </c>
      <c r="I13" s="47"/>
    </row>
    <row r="14" spans="1:9" ht="15.75" x14ac:dyDescent="0.25">
      <c r="A14" s="8">
        <v>1</v>
      </c>
      <c r="B14" s="8">
        <v>2</v>
      </c>
      <c r="C14" s="48">
        <v>3</v>
      </c>
      <c r="D14" s="48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280</v>
      </c>
      <c r="C15" s="11" t="s">
        <v>281</v>
      </c>
      <c r="D15" s="12" t="s">
        <v>22</v>
      </c>
      <c r="E15" s="13">
        <v>7.8</v>
      </c>
      <c r="F15" s="14">
        <v>5</v>
      </c>
      <c r="G15" s="14">
        <f>E15*$E$13+F15*$F$13</f>
        <v>5.84</v>
      </c>
      <c r="H15" s="15" t="str">
        <f>IF(G15&lt;4,"F",IF(G15&lt;=4.9,"D",IF(G15&lt;=5.4,"D+",IF(G15&lt;=5.9,"C",IF(G15&lt;=6.9,"C+",IF(G15&lt;=7.9,"B",IF(G15&lt;=8.4,"B+","A")))))))</f>
        <v>C</v>
      </c>
      <c r="I15" s="16"/>
    </row>
    <row r="16" spans="1:9" ht="16.5" x14ac:dyDescent="0.25">
      <c r="A16" s="17">
        <v>2</v>
      </c>
      <c r="B16" s="10" t="s">
        <v>282</v>
      </c>
      <c r="C16" s="11" t="s">
        <v>181</v>
      </c>
      <c r="D16" s="12" t="s">
        <v>283</v>
      </c>
      <c r="E16" s="18">
        <v>7.8</v>
      </c>
      <c r="F16" s="19">
        <v>4</v>
      </c>
      <c r="G16" s="19">
        <f t="shared" ref="G16:G56" si="0">E16*$E$13+F16*$F$13</f>
        <v>5.14</v>
      </c>
      <c r="H16" s="15" t="str">
        <f t="shared" ref="H16:H56" si="1">IF(G16&lt;4,"F",IF(G16&lt;=4.9,"D",IF(G16&lt;=5.4,"D+",IF(G16&lt;=5.9,"C",IF(G16&lt;=6.9,"C+",IF(G16&lt;=7.9,"B",IF(G16&lt;=8.4,"B+","A")))))))</f>
        <v>D+</v>
      </c>
      <c r="I16" s="20"/>
    </row>
    <row r="17" spans="1:9" ht="16.5" x14ac:dyDescent="0.25">
      <c r="A17" s="17">
        <v>3</v>
      </c>
      <c r="B17" s="10" t="s">
        <v>284</v>
      </c>
      <c r="C17" s="11" t="s">
        <v>269</v>
      </c>
      <c r="D17" s="12" t="s">
        <v>285</v>
      </c>
      <c r="E17" s="18">
        <v>7</v>
      </c>
      <c r="F17" s="19">
        <v>5</v>
      </c>
      <c r="G17" s="19">
        <f t="shared" si="0"/>
        <v>5.6</v>
      </c>
      <c r="H17" s="15" t="str">
        <f t="shared" si="1"/>
        <v>C</v>
      </c>
      <c r="I17" s="20"/>
    </row>
    <row r="18" spans="1:9" ht="16.5" x14ac:dyDescent="0.25">
      <c r="A18" s="17">
        <v>4</v>
      </c>
      <c r="B18" s="10" t="s">
        <v>286</v>
      </c>
      <c r="C18" s="11" t="s">
        <v>287</v>
      </c>
      <c r="D18" s="12" t="s">
        <v>46</v>
      </c>
      <c r="E18" s="18">
        <v>7.5</v>
      </c>
      <c r="F18" s="19">
        <v>5</v>
      </c>
      <c r="G18" s="19">
        <f t="shared" si="0"/>
        <v>5.75</v>
      </c>
      <c r="H18" s="15" t="str">
        <f t="shared" si="1"/>
        <v>C</v>
      </c>
      <c r="I18" s="20"/>
    </row>
    <row r="19" spans="1:9" ht="16.5" x14ac:dyDescent="0.25">
      <c r="A19" s="17">
        <v>5</v>
      </c>
      <c r="B19" s="10" t="s">
        <v>288</v>
      </c>
      <c r="C19" s="11" t="s">
        <v>33</v>
      </c>
      <c r="D19" s="12" t="s">
        <v>49</v>
      </c>
      <c r="E19" s="18">
        <v>8.3000000000000007</v>
      </c>
      <c r="F19" s="19">
        <v>7.5</v>
      </c>
      <c r="G19" s="19">
        <f t="shared" si="0"/>
        <v>7.74</v>
      </c>
      <c r="H19" s="15" t="str">
        <f t="shared" si="1"/>
        <v>B</v>
      </c>
      <c r="I19" s="20"/>
    </row>
    <row r="20" spans="1:9" ht="16.5" x14ac:dyDescent="0.25">
      <c r="A20" s="17">
        <v>6</v>
      </c>
      <c r="B20" s="10" t="s">
        <v>289</v>
      </c>
      <c r="C20" s="11" t="s">
        <v>290</v>
      </c>
      <c r="D20" s="12" t="s">
        <v>52</v>
      </c>
      <c r="E20" s="18">
        <v>6.5</v>
      </c>
      <c r="F20" s="19">
        <v>5.5</v>
      </c>
      <c r="G20" s="19">
        <f t="shared" si="0"/>
        <v>5.8</v>
      </c>
      <c r="H20" s="15" t="str">
        <f t="shared" si="1"/>
        <v>C</v>
      </c>
      <c r="I20" s="20"/>
    </row>
    <row r="21" spans="1:9" ht="16.5" x14ac:dyDescent="0.25">
      <c r="A21" s="17">
        <v>7</v>
      </c>
      <c r="B21" s="10" t="s">
        <v>291</v>
      </c>
      <c r="C21" s="11" t="s">
        <v>292</v>
      </c>
      <c r="D21" s="12" t="s">
        <v>276</v>
      </c>
      <c r="E21" s="18">
        <v>7</v>
      </c>
      <c r="F21" s="19">
        <v>6</v>
      </c>
      <c r="G21" s="19">
        <f t="shared" si="0"/>
        <v>6.2999999999999989</v>
      </c>
      <c r="H21" s="15" t="str">
        <f t="shared" si="1"/>
        <v>C+</v>
      </c>
      <c r="I21" s="20"/>
    </row>
    <row r="22" spans="1:9" ht="16.5" x14ac:dyDescent="0.25">
      <c r="A22" s="17">
        <v>8</v>
      </c>
      <c r="B22" s="10" t="s">
        <v>293</v>
      </c>
      <c r="C22" s="11" t="s">
        <v>294</v>
      </c>
      <c r="D22" s="12" t="s">
        <v>295</v>
      </c>
      <c r="E22" s="18">
        <v>8</v>
      </c>
      <c r="F22" s="19">
        <v>7</v>
      </c>
      <c r="G22" s="19">
        <f t="shared" si="0"/>
        <v>7.2999999999999989</v>
      </c>
      <c r="H22" s="15" t="str">
        <f t="shared" si="1"/>
        <v>B</v>
      </c>
      <c r="I22" s="20"/>
    </row>
    <row r="23" spans="1:9" ht="16.5" x14ac:dyDescent="0.25">
      <c r="A23" s="17">
        <v>9</v>
      </c>
      <c r="B23" s="10" t="s">
        <v>296</v>
      </c>
      <c r="C23" s="11" t="s">
        <v>297</v>
      </c>
      <c r="D23" s="12" t="s">
        <v>255</v>
      </c>
      <c r="E23" s="18">
        <v>8.5</v>
      </c>
      <c r="F23" s="19">
        <v>8</v>
      </c>
      <c r="G23" s="19">
        <f t="shared" si="0"/>
        <v>8.1499999999999986</v>
      </c>
      <c r="H23" s="15" t="str">
        <f t="shared" si="1"/>
        <v>B+</v>
      </c>
      <c r="I23" s="20"/>
    </row>
    <row r="24" spans="1:9" ht="16.5" x14ac:dyDescent="0.25">
      <c r="A24" s="17">
        <v>10</v>
      </c>
      <c r="B24" s="10" t="s">
        <v>298</v>
      </c>
      <c r="C24" s="11" t="s">
        <v>299</v>
      </c>
      <c r="D24" s="12" t="s">
        <v>261</v>
      </c>
      <c r="E24" s="18">
        <v>7.5</v>
      </c>
      <c r="F24" s="19">
        <v>5</v>
      </c>
      <c r="G24" s="19">
        <f t="shared" si="0"/>
        <v>5.75</v>
      </c>
      <c r="H24" s="15" t="str">
        <f t="shared" si="1"/>
        <v>C</v>
      </c>
      <c r="I24" s="20"/>
    </row>
    <row r="25" spans="1:9" ht="16.5" x14ac:dyDescent="0.25">
      <c r="A25" s="17">
        <v>11</v>
      </c>
      <c r="B25" s="10" t="s">
        <v>300</v>
      </c>
      <c r="C25" s="11" t="s">
        <v>301</v>
      </c>
      <c r="D25" s="12" t="s">
        <v>55</v>
      </c>
      <c r="E25" s="18">
        <v>8</v>
      </c>
      <c r="F25" s="19">
        <v>8.5</v>
      </c>
      <c r="G25" s="19">
        <f t="shared" si="0"/>
        <v>8.35</v>
      </c>
      <c r="H25" s="15" t="str">
        <f t="shared" si="1"/>
        <v>B+</v>
      </c>
      <c r="I25" s="20"/>
    </row>
    <row r="26" spans="1:9" ht="16.5" x14ac:dyDescent="0.25">
      <c r="A26" s="17">
        <v>12</v>
      </c>
      <c r="B26" s="10" t="s">
        <v>302</v>
      </c>
      <c r="C26" s="11" t="s">
        <v>164</v>
      </c>
      <c r="D26" s="12" t="s">
        <v>55</v>
      </c>
      <c r="E26" s="18">
        <v>7.3</v>
      </c>
      <c r="F26" s="19">
        <v>7</v>
      </c>
      <c r="G26" s="19">
        <f t="shared" si="0"/>
        <v>7.09</v>
      </c>
      <c r="H26" s="15" t="str">
        <f t="shared" si="1"/>
        <v>B</v>
      </c>
      <c r="I26" s="20"/>
    </row>
    <row r="27" spans="1:9" ht="16.5" x14ac:dyDescent="0.25">
      <c r="A27" s="17">
        <v>13</v>
      </c>
      <c r="B27" s="10" t="s">
        <v>303</v>
      </c>
      <c r="C27" s="11" t="s">
        <v>164</v>
      </c>
      <c r="D27" s="12" t="s">
        <v>60</v>
      </c>
      <c r="E27" s="18">
        <v>7.8</v>
      </c>
      <c r="F27" s="19">
        <v>8</v>
      </c>
      <c r="G27" s="19">
        <f t="shared" si="0"/>
        <v>7.9399999999999995</v>
      </c>
      <c r="H27" s="15" t="str">
        <f t="shared" si="1"/>
        <v>B+</v>
      </c>
      <c r="I27" s="20"/>
    </row>
    <row r="28" spans="1:9" ht="16.5" x14ac:dyDescent="0.25">
      <c r="A28" s="17">
        <v>14</v>
      </c>
      <c r="B28" s="10" t="s">
        <v>304</v>
      </c>
      <c r="C28" s="11" t="s">
        <v>273</v>
      </c>
      <c r="D28" s="12" t="s">
        <v>256</v>
      </c>
      <c r="E28" s="18">
        <v>7.8</v>
      </c>
      <c r="F28" s="19">
        <v>7</v>
      </c>
      <c r="G28" s="19">
        <f t="shared" si="0"/>
        <v>7.2399999999999993</v>
      </c>
      <c r="H28" s="15" t="str">
        <f t="shared" si="1"/>
        <v>B</v>
      </c>
      <c r="I28" s="20"/>
    </row>
    <row r="29" spans="1:9" ht="16.5" x14ac:dyDescent="0.25">
      <c r="A29" s="17">
        <v>15</v>
      </c>
      <c r="B29" s="10" t="s">
        <v>305</v>
      </c>
      <c r="C29" s="11" t="s">
        <v>306</v>
      </c>
      <c r="D29" s="12" t="s">
        <v>262</v>
      </c>
      <c r="E29" s="18">
        <v>7.5</v>
      </c>
      <c r="F29" s="19">
        <v>5</v>
      </c>
      <c r="G29" s="19">
        <f t="shared" si="0"/>
        <v>5.75</v>
      </c>
      <c r="H29" s="15" t="str">
        <f t="shared" si="1"/>
        <v>C</v>
      </c>
      <c r="I29" s="20"/>
    </row>
    <row r="30" spans="1:9" ht="16.5" x14ac:dyDescent="0.25">
      <c r="A30" s="17">
        <v>16</v>
      </c>
      <c r="B30" s="10" t="s">
        <v>307</v>
      </c>
      <c r="C30" s="11" t="s">
        <v>308</v>
      </c>
      <c r="D30" s="12" t="s">
        <v>257</v>
      </c>
      <c r="E30" s="18">
        <v>7.5</v>
      </c>
      <c r="F30" s="19">
        <v>6</v>
      </c>
      <c r="G30" s="19">
        <f t="shared" si="0"/>
        <v>6.4499999999999993</v>
      </c>
      <c r="H30" s="15" t="str">
        <f t="shared" si="1"/>
        <v>C+</v>
      </c>
      <c r="I30" s="20"/>
    </row>
    <row r="31" spans="1:9" ht="16.5" x14ac:dyDescent="0.25">
      <c r="A31" s="17">
        <v>17</v>
      </c>
      <c r="B31" s="10" t="s">
        <v>309</v>
      </c>
      <c r="C31" s="11" t="s">
        <v>310</v>
      </c>
      <c r="D31" s="12" t="s">
        <v>78</v>
      </c>
      <c r="E31" s="18">
        <v>7.3</v>
      </c>
      <c r="F31" s="19">
        <v>6</v>
      </c>
      <c r="G31" s="19">
        <f t="shared" si="0"/>
        <v>6.3899999999999988</v>
      </c>
      <c r="H31" s="15" t="str">
        <f t="shared" si="1"/>
        <v>C+</v>
      </c>
      <c r="I31" s="20"/>
    </row>
    <row r="32" spans="1:9" ht="16.5" x14ac:dyDescent="0.25">
      <c r="A32" s="17">
        <v>18</v>
      </c>
      <c r="B32" s="10" t="s">
        <v>311</v>
      </c>
      <c r="C32" s="11" t="s">
        <v>312</v>
      </c>
      <c r="D32" s="12" t="s">
        <v>78</v>
      </c>
      <c r="E32" s="18">
        <v>7</v>
      </c>
      <c r="F32" s="19">
        <v>6</v>
      </c>
      <c r="G32" s="19">
        <f t="shared" si="0"/>
        <v>6.2999999999999989</v>
      </c>
      <c r="H32" s="15" t="str">
        <f t="shared" si="1"/>
        <v>C+</v>
      </c>
      <c r="I32" s="20"/>
    </row>
    <row r="33" spans="1:9" ht="16.5" x14ac:dyDescent="0.25">
      <c r="A33" s="17">
        <v>19</v>
      </c>
      <c r="B33" s="10" t="s">
        <v>313</v>
      </c>
      <c r="C33" s="11" t="s">
        <v>314</v>
      </c>
      <c r="D33" s="12" t="s">
        <v>315</v>
      </c>
      <c r="E33" s="18">
        <v>7.5</v>
      </c>
      <c r="F33" s="19">
        <v>5</v>
      </c>
      <c r="G33" s="19">
        <f t="shared" si="0"/>
        <v>5.75</v>
      </c>
      <c r="H33" s="15" t="str">
        <f t="shared" si="1"/>
        <v>C</v>
      </c>
      <c r="I33" s="20"/>
    </row>
    <row r="34" spans="1:9" ht="16.5" x14ac:dyDescent="0.25">
      <c r="A34" s="17">
        <v>20</v>
      </c>
      <c r="B34" s="10" t="s">
        <v>316</v>
      </c>
      <c r="C34" s="11" t="s">
        <v>317</v>
      </c>
      <c r="D34" s="12" t="s">
        <v>318</v>
      </c>
      <c r="E34" s="18">
        <v>7.5</v>
      </c>
      <c r="F34" s="19">
        <v>7</v>
      </c>
      <c r="G34" s="19">
        <f t="shared" si="0"/>
        <v>7.1499999999999995</v>
      </c>
      <c r="H34" s="15" t="str">
        <f t="shared" si="1"/>
        <v>B</v>
      </c>
      <c r="I34" s="20"/>
    </row>
    <row r="35" spans="1:9" ht="16.5" x14ac:dyDescent="0.25">
      <c r="A35" s="17">
        <v>21</v>
      </c>
      <c r="B35" s="10" t="s">
        <v>319</v>
      </c>
      <c r="C35" s="11" t="s">
        <v>85</v>
      </c>
      <c r="D35" s="12" t="s">
        <v>83</v>
      </c>
      <c r="E35" s="18">
        <v>8.3000000000000007</v>
      </c>
      <c r="F35" s="19">
        <v>8</v>
      </c>
      <c r="G35" s="19">
        <f t="shared" si="0"/>
        <v>8.09</v>
      </c>
      <c r="H35" s="15" t="str">
        <f t="shared" si="1"/>
        <v>B+</v>
      </c>
      <c r="I35" s="20"/>
    </row>
    <row r="36" spans="1:9" ht="16.5" x14ac:dyDescent="0.25">
      <c r="A36" s="17">
        <v>22</v>
      </c>
      <c r="B36" s="10" t="s">
        <v>320</v>
      </c>
      <c r="C36" s="11" t="s">
        <v>321</v>
      </c>
      <c r="D36" s="12" t="s">
        <v>278</v>
      </c>
      <c r="E36" s="18">
        <v>7</v>
      </c>
      <c r="F36" s="19">
        <v>7</v>
      </c>
      <c r="G36" s="19">
        <f t="shared" si="0"/>
        <v>7</v>
      </c>
      <c r="H36" s="15" t="str">
        <f t="shared" si="1"/>
        <v>B</v>
      </c>
      <c r="I36" s="20"/>
    </row>
    <row r="37" spans="1:9" ht="16.5" x14ac:dyDescent="0.25">
      <c r="A37" s="17">
        <v>23</v>
      </c>
      <c r="B37" s="10" t="s">
        <v>322</v>
      </c>
      <c r="C37" s="11" t="s">
        <v>71</v>
      </c>
      <c r="D37" s="12" t="s">
        <v>208</v>
      </c>
      <c r="E37" s="18">
        <v>3.3</v>
      </c>
      <c r="F37" s="19">
        <v>0</v>
      </c>
      <c r="G37" s="19">
        <f t="shared" si="0"/>
        <v>0.98999999999999988</v>
      </c>
      <c r="H37" s="15" t="str">
        <f t="shared" si="1"/>
        <v>F</v>
      </c>
      <c r="I37" s="20"/>
    </row>
    <row r="38" spans="1:9" ht="16.5" x14ac:dyDescent="0.25">
      <c r="A38" s="17">
        <v>24</v>
      </c>
      <c r="B38" s="10" t="s">
        <v>323</v>
      </c>
      <c r="C38" s="11" t="s">
        <v>324</v>
      </c>
      <c r="D38" s="12" t="s">
        <v>248</v>
      </c>
      <c r="E38" s="18">
        <v>8</v>
      </c>
      <c r="F38" s="19">
        <v>5</v>
      </c>
      <c r="G38" s="19">
        <f t="shared" si="0"/>
        <v>5.9</v>
      </c>
      <c r="H38" s="15" t="str">
        <f t="shared" si="1"/>
        <v>C</v>
      </c>
      <c r="I38" s="20"/>
    </row>
    <row r="39" spans="1:9" ht="16.5" x14ac:dyDescent="0.25">
      <c r="A39" s="17">
        <v>25</v>
      </c>
      <c r="B39" s="10" t="s">
        <v>325</v>
      </c>
      <c r="C39" s="11" t="s">
        <v>326</v>
      </c>
      <c r="D39" s="12" t="s">
        <v>211</v>
      </c>
      <c r="E39" s="18">
        <v>7.3</v>
      </c>
      <c r="F39" s="19">
        <v>7</v>
      </c>
      <c r="G39" s="19">
        <f t="shared" si="0"/>
        <v>7.09</v>
      </c>
      <c r="H39" s="15" t="str">
        <f t="shared" si="1"/>
        <v>B</v>
      </c>
      <c r="I39" s="20"/>
    </row>
    <row r="40" spans="1:9" ht="16.5" x14ac:dyDescent="0.25">
      <c r="A40" s="17">
        <v>26</v>
      </c>
      <c r="B40" s="10" t="s">
        <v>327</v>
      </c>
      <c r="C40" s="11" t="s">
        <v>328</v>
      </c>
      <c r="D40" s="12" t="s">
        <v>103</v>
      </c>
      <c r="E40" s="18">
        <v>7.5</v>
      </c>
      <c r="F40" s="19">
        <v>8.5</v>
      </c>
      <c r="G40" s="19">
        <f t="shared" si="0"/>
        <v>8.1999999999999993</v>
      </c>
      <c r="H40" s="15" t="str">
        <f t="shared" si="1"/>
        <v>B+</v>
      </c>
      <c r="I40" s="20"/>
    </row>
    <row r="41" spans="1:9" ht="16.5" x14ac:dyDescent="0.25">
      <c r="A41" s="17">
        <v>27</v>
      </c>
      <c r="B41" s="10" t="s">
        <v>329</v>
      </c>
      <c r="C41" s="11" t="s">
        <v>258</v>
      </c>
      <c r="D41" s="12" t="s">
        <v>270</v>
      </c>
      <c r="E41" s="18">
        <v>7.3</v>
      </c>
      <c r="F41" s="19">
        <v>7</v>
      </c>
      <c r="G41" s="19">
        <f t="shared" si="0"/>
        <v>7.09</v>
      </c>
      <c r="H41" s="15" t="str">
        <f t="shared" si="1"/>
        <v>B</v>
      </c>
      <c r="I41" s="20"/>
    </row>
    <row r="42" spans="1:9" ht="16.5" x14ac:dyDescent="0.25">
      <c r="A42" s="17">
        <v>28</v>
      </c>
      <c r="B42" s="10" t="s">
        <v>330</v>
      </c>
      <c r="C42" s="11" t="s">
        <v>331</v>
      </c>
      <c r="D42" s="12" t="s">
        <v>216</v>
      </c>
      <c r="E42" s="18">
        <v>7.3</v>
      </c>
      <c r="F42" s="19">
        <v>7</v>
      </c>
      <c r="G42" s="19">
        <f t="shared" si="0"/>
        <v>7.09</v>
      </c>
      <c r="H42" s="15" t="str">
        <f t="shared" si="1"/>
        <v>B</v>
      </c>
      <c r="I42" s="20"/>
    </row>
    <row r="43" spans="1:9" ht="16.5" x14ac:dyDescent="0.25">
      <c r="A43" s="17">
        <v>29</v>
      </c>
      <c r="B43" s="10" t="s">
        <v>332</v>
      </c>
      <c r="C43" s="11" t="s">
        <v>333</v>
      </c>
      <c r="D43" s="12" t="s">
        <v>271</v>
      </c>
      <c r="E43" s="18">
        <v>7</v>
      </c>
      <c r="F43" s="19">
        <v>6.5</v>
      </c>
      <c r="G43" s="19">
        <f t="shared" si="0"/>
        <v>6.65</v>
      </c>
      <c r="H43" s="15" t="str">
        <f t="shared" si="1"/>
        <v>C+</v>
      </c>
      <c r="I43" s="20"/>
    </row>
    <row r="44" spans="1:9" ht="16.5" x14ac:dyDescent="0.25">
      <c r="A44" s="17">
        <v>30</v>
      </c>
      <c r="B44" s="10" t="s">
        <v>334</v>
      </c>
      <c r="C44" s="11" t="s">
        <v>335</v>
      </c>
      <c r="D44" s="12" t="s">
        <v>219</v>
      </c>
      <c r="E44" s="18">
        <v>6.5</v>
      </c>
      <c r="F44" s="19">
        <v>6</v>
      </c>
      <c r="G44" s="19">
        <f t="shared" si="0"/>
        <v>6.1499999999999995</v>
      </c>
      <c r="H44" s="15" t="str">
        <f t="shared" si="1"/>
        <v>C+</v>
      </c>
      <c r="I44" s="20"/>
    </row>
    <row r="45" spans="1:9" ht="16.5" x14ac:dyDescent="0.25">
      <c r="A45" s="17">
        <v>31</v>
      </c>
      <c r="B45" s="10" t="s">
        <v>336</v>
      </c>
      <c r="C45" s="11" t="s">
        <v>337</v>
      </c>
      <c r="D45" s="12" t="s">
        <v>222</v>
      </c>
      <c r="E45" s="18">
        <v>8</v>
      </c>
      <c r="F45" s="19">
        <v>2</v>
      </c>
      <c r="G45" s="19">
        <f t="shared" si="0"/>
        <v>3.8</v>
      </c>
      <c r="H45" s="15" t="str">
        <f t="shared" si="1"/>
        <v>F</v>
      </c>
      <c r="I45" s="20"/>
    </row>
    <row r="46" spans="1:9" ht="16.5" x14ac:dyDescent="0.25">
      <c r="A46" s="17">
        <v>32</v>
      </c>
      <c r="B46" s="10" t="s">
        <v>338</v>
      </c>
      <c r="C46" s="11" t="s">
        <v>339</v>
      </c>
      <c r="D46" s="12" t="s">
        <v>225</v>
      </c>
      <c r="E46" s="18">
        <v>8</v>
      </c>
      <c r="F46" s="19">
        <v>7</v>
      </c>
      <c r="G46" s="19">
        <f t="shared" si="0"/>
        <v>7.2999999999999989</v>
      </c>
      <c r="H46" s="15" t="str">
        <f t="shared" si="1"/>
        <v>B</v>
      </c>
      <c r="I46" s="20"/>
    </row>
    <row r="47" spans="1:9" ht="16.5" x14ac:dyDescent="0.25">
      <c r="A47" s="17">
        <v>33</v>
      </c>
      <c r="B47" s="10" t="s">
        <v>340</v>
      </c>
      <c r="C47" s="11" t="s">
        <v>341</v>
      </c>
      <c r="D47" s="12" t="s">
        <v>266</v>
      </c>
      <c r="E47" s="18">
        <v>8</v>
      </c>
      <c r="F47" s="19">
        <v>6</v>
      </c>
      <c r="G47" s="19">
        <f t="shared" si="0"/>
        <v>6.6</v>
      </c>
      <c r="H47" s="15" t="str">
        <f t="shared" si="1"/>
        <v>C+</v>
      </c>
      <c r="I47" s="20"/>
    </row>
    <row r="48" spans="1:9" ht="16.5" x14ac:dyDescent="0.25">
      <c r="A48" s="17">
        <v>34</v>
      </c>
      <c r="B48" s="10" t="s">
        <v>342</v>
      </c>
      <c r="C48" s="11" t="s">
        <v>239</v>
      </c>
      <c r="D48" s="12" t="s">
        <v>259</v>
      </c>
      <c r="E48" s="18">
        <v>3.5</v>
      </c>
      <c r="F48" s="19">
        <v>7.5</v>
      </c>
      <c r="G48" s="19">
        <f t="shared" si="0"/>
        <v>6.3</v>
      </c>
      <c r="H48" s="15" t="str">
        <f t="shared" si="1"/>
        <v>C+</v>
      </c>
      <c r="I48" s="20"/>
    </row>
    <row r="49" spans="1:9" ht="16.5" x14ac:dyDescent="0.25">
      <c r="A49" s="17">
        <v>35</v>
      </c>
      <c r="B49" s="10" t="s">
        <v>343</v>
      </c>
      <c r="C49" s="11" t="s">
        <v>344</v>
      </c>
      <c r="D49" s="12" t="s">
        <v>345</v>
      </c>
      <c r="E49" s="18">
        <v>8</v>
      </c>
      <c r="F49" s="19">
        <v>6</v>
      </c>
      <c r="G49" s="19">
        <f t="shared" si="0"/>
        <v>6.6</v>
      </c>
      <c r="H49" s="15" t="str">
        <f t="shared" si="1"/>
        <v>C+</v>
      </c>
      <c r="I49" s="20"/>
    </row>
    <row r="50" spans="1:9" ht="16.5" x14ac:dyDescent="0.25">
      <c r="A50" s="17">
        <v>36</v>
      </c>
      <c r="B50" s="10" t="s">
        <v>346</v>
      </c>
      <c r="C50" s="11" t="s">
        <v>347</v>
      </c>
      <c r="D50" s="12" t="s">
        <v>136</v>
      </c>
      <c r="E50" s="18">
        <v>8</v>
      </c>
      <c r="F50" s="19">
        <v>5</v>
      </c>
      <c r="G50" s="19">
        <f t="shared" si="0"/>
        <v>5.9</v>
      </c>
      <c r="H50" s="15" t="str">
        <f t="shared" si="1"/>
        <v>C</v>
      </c>
      <c r="I50" s="20"/>
    </row>
    <row r="51" spans="1:9" ht="16.5" x14ac:dyDescent="0.25">
      <c r="A51" s="17">
        <v>37</v>
      </c>
      <c r="B51" s="10" t="s">
        <v>348</v>
      </c>
      <c r="C51" s="11" t="s">
        <v>349</v>
      </c>
      <c r="D51" s="12" t="s">
        <v>139</v>
      </c>
      <c r="E51" s="18">
        <v>7.3</v>
      </c>
      <c r="F51" s="19">
        <v>7</v>
      </c>
      <c r="G51" s="19">
        <f t="shared" si="0"/>
        <v>7.09</v>
      </c>
      <c r="H51" s="15" t="str">
        <f t="shared" si="1"/>
        <v>B</v>
      </c>
      <c r="I51" s="20"/>
    </row>
    <row r="52" spans="1:9" ht="16.5" x14ac:dyDescent="0.25">
      <c r="A52" s="17">
        <v>38</v>
      </c>
      <c r="B52" s="10" t="s">
        <v>350</v>
      </c>
      <c r="C52" s="11" t="s">
        <v>351</v>
      </c>
      <c r="D52" s="12" t="s">
        <v>268</v>
      </c>
      <c r="E52" s="18">
        <v>7.8</v>
      </c>
      <c r="F52" s="19">
        <v>7.5</v>
      </c>
      <c r="G52" s="19">
        <f t="shared" si="0"/>
        <v>7.59</v>
      </c>
      <c r="H52" s="15" t="str">
        <f t="shared" si="1"/>
        <v>B</v>
      </c>
      <c r="I52" s="20"/>
    </row>
    <row r="53" spans="1:9" ht="16.5" x14ac:dyDescent="0.25">
      <c r="A53" s="17">
        <v>39</v>
      </c>
      <c r="B53" s="10" t="s">
        <v>352</v>
      </c>
      <c r="C53" s="11" t="s">
        <v>353</v>
      </c>
      <c r="D53" s="12" t="s">
        <v>279</v>
      </c>
      <c r="E53" s="18">
        <v>7.3</v>
      </c>
      <c r="F53" s="19">
        <v>7</v>
      </c>
      <c r="G53" s="19">
        <f t="shared" si="0"/>
        <v>7.09</v>
      </c>
      <c r="H53" s="15" t="str">
        <f t="shared" si="1"/>
        <v>B</v>
      </c>
      <c r="I53" s="20"/>
    </row>
    <row r="54" spans="1:9" ht="16.5" x14ac:dyDescent="0.25">
      <c r="A54" s="17">
        <v>40</v>
      </c>
      <c r="B54" s="10" t="s">
        <v>354</v>
      </c>
      <c r="C54" s="11" t="s">
        <v>355</v>
      </c>
      <c r="D54" s="12" t="s">
        <v>279</v>
      </c>
      <c r="E54" s="18">
        <v>8.5</v>
      </c>
      <c r="F54" s="19">
        <v>7</v>
      </c>
      <c r="G54" s="19">
        <f t="shared" si="0"/>
        <v>7.4499999999999993</v>
      </c>
      <c r="H54" s="15" t="str">
        <f t="shared" si="1"/>
        <v>B</v>
      </c>
      <c r="I54" s="20"/>
    </row>
    <row r="55" spans="1:9" ht="16.5" x14ac:dyDescent="0.25">
      <c r="A55" s="17">
        <v>41</v>
      </c>
      <c r="B55" s="21" t="s">
        <v>356</v>
      </c>
      <c r="C55" s="22" t="s">
        <v>357</v>
      </c>
      <c r="D55" s="23" t="s">
        <v>260</v>
      </c>
      <c r="E55" s="18">
        <v>7</v>
      </c>
      <c r="F55" s="19">
        <v>7</v>
      </c>
      <c r="G55" s="19">
        <f t="shared" si="0"/>
        <v>7</v>
      </c>
      <c r="H55" s="15" t="str">
        <f t="shared" si="1"/>
        <v>B</v>
      </c>
      <c r="I55" s="20"/>
    </row>
    <row r="56" spans="1:9" ht="16.5" x14ac:dyDescent="0.25">
      <c r="A56" s="17">
        <v>42</v>
      </c>
      <c r="B56" s="10"/>
      <c r="C56" s="11"/>
      <c r="D56" s="12"/>
      <c r="E56" s="18"/>
      <c r="F56" s="19"/>
      <c r="G56" s="19">
        <f t="shared" si="0"/>
        <v>0</v>
      </c>
      <c r="H56" s="15" t="str">
        <f t="shared" si="1"/>
        <v>F</v>
      </c>
      <c r="I56" s="20"/>
    </row>
    <row r="57" spans="1:9" ht="15.75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5.75" x14ac:dyDescent="0.25">
      <c r="A58" s="24" t="str">
        <f>"Cộng danh sách gồm "</f>
        <v xml:space="preserve">Cộng danh sách gồm </v>
      </c>
      <c r="B58" s="24"/>
      <c r="C58" s="24"/>
      <c r="D58" s="25">
        <f>COUNTA(H15:H56)</f>
        <v>42</v>
      </c>
      <c r="E58" s="26">
        <v>1</v>
      </c>
      <c r="F58" s="27"/>
      <c r="G58" s="1"/>
      <c r="H58" s="1"/>
      <c r="I58" s="1"/>
    </row>
    <row r="59" spans="1:9" ht="15.75" x14ac:dyDescent="0.25">
      <c r="A59" s="49" t="s">
        <v>15</v>
      </c>
      <c r="B59" s="49"/>
      <c r="C59" s="49"/>
      <c r="D59" s="28">
        <f>COUNTIF(G15:G56,"&gt;=5")</f>
        <v>39</v>
      </c>
      <c r="E59" s="29">
        <f>D59/D58</f>
        <v>0.9285714285714286</v>
      </c>
      <c r="F59" s="30"/>
      <c r="G59" s="1"/>
      <c r="H59" s="1"/>
      <c r="I59" s="1"/>
    </row>
    <row r="60" spans="1:9" ht="15.75" x14ac:dyDescent="0.25">
      <c r="A60" s="49" t="s">
        <v>16</v>
      </c>
      <c r="B60" s="49"/>
      <c r="C60" s="49"/>
      <c r="D60" s="28">
        <f>COUNTIF(G15:G56,"&lt;5")</f>
        <v>3</v>
      </c>
      <c r="E60" s="29">
        <f>D60/D58</f>
        <v>7.1428571428571425E-2</v>
      </c>
      <c r="F60" s="30"/>
      <c r="G60" s="1"/>
      <c r="H60" s="1"/>
      <c r="I60" s="1"/>
    </row>
    <row r="61" spans="1:9" ht="15.75" x14ac:dyDescent="0.25">
      <c r="A61" s="31"/>
      <c r="B61" s="31"/>
      <c r="C61" s="4"/>
      <c r="D61" s="31"/>
      <c r="E61" s="3"/>
      <c r="F61" s="1"/>
      <c r="G61" s="1"/>
      <c r="H61" s="1"/>
      <c r="I61" s="1"/>
    </row>
    <row r="62" spans="1:9" ht="15.75" x14ac:dyDescent="0.25">
      <c r="A62" s="1"/>
      <c r="B62" s="1"/>
      <c r="C62" s="1"/>
      <c r="D62" s="1"/>
      <c r="E62" s="50" t="str">
        <f ca="1">"TP. Hồ Chí Minh, ngày "&amp;  DAY(NOW())&amp;" tháng " &amp;MONTH(NOW())&amp;" năm "&amp;YEAR(NOW())</f>
        <v>TP. Hồ Chí Minh, ngày 2 tháng 7 năm 2018</v>
      </c>
      <c r="F62" s="50"/>
      <c r="G62" s="50"/>
      <c r="H62" s="50"/>
      <c r="I62" s="50"/>
    </row>
    <row r="63" spans="1:9" ht="15.75" x14ac:dyDescent="0.25">
      <c r="A63" s="35" t="s">
        <v>17</v>
      </c>
      <c r="B63" s="35"/>
      <c r="C63" s="35"/>
      <c r="D63" s="1"/>
      <c r="E63" s="35" t="s">
        <v>18</v>
      </c>
      <c r="F63" s="35"/>
      <c r="G63" s="35"/>
      <c r="H63" s="35"/>
      <c r="I63" s="35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7" spans="2:8" s="33" customFormat="1" ht="16.5" x14ac:dyDescent="0.25">
      <c r="B67" s="33" t="s">
        <v>509</v>
      </c>
      <c r="F67" s="34" t="s">
        <v>512</v>
      </c>
      <c r="G67" s="34"/>
      <c r="H67" s="34"/>
    </row>
  </sheetData>
  <protectedRanges>
    <protectedRange sqref="A64:I64" name="Range5"/>
    <protectedRange sqref="I15:I56" name="Range4"/>
    <protectedRange sqref="B15:F56" name="Range3"/>
    <protectedRange sqref="C8:C10 G8:G9" name="Range2"/>
    <protectedRange sqref="A4" name="Range1"/>
    <protectedRange sqref="E13:F13" name="Range6"/>
  </protectedRanges>
  <mergeCells count="22">
    <mergeCell ref="A1:D1"/>
    <mergeCell ref="E1:I1"/>
    <mergeCell ref="A2:D2"/>
    <mergeCell ref="E2:I2"/>
    <mergeCell ref="A3:D3"/>
    <mergeCell ref="A6:I6"/>
    <mergeCell ref="A9:B9"/>
    <mergeCell ref="C9:D9"/>
    <mergeCell ref="E9:F9"/>
    <mergeCell ref="A4:D4"/>
    <mergeCell ref="F67:H67"/>
    <mergeCell ref="A63:C63"/>
    <mergeCell ref="E63:I63"/>
    <mergeCell ref="A12:A13"/>
    <mergeCell ref="B12:B13"/>
    <mergeCell ref="C12:D13"/>
    <mergeCell ref="G12:H12"/>
    <mergeCell ref="I12:I13"/>
    <mergeCell ref="C14:D14"/>
    <mergeCell ref="A59:C59"/>
    <mergeCell ref="A60:C60"/>
    <mergeCell ref="E62:I62"/>
  </mergeCells>
  <conditionalFormatting sqref="H15:H56">
    <cfRule type="cellIs" dxfId="5" priority="2" stopIfTrue="1" operator="equal">
      <formula>"F"</formula>
    </cfRule>
  </conditionalFormatting>
  <conditionalFormatting sqref="G15:G56">
    <cfRule type="expression" dxfId="4" priority="1" stopIfTrue="1">
      <formula>MAX(#REF!)&lt;4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49" workbookViewId="0">
      <selection activeCell="F65" sqref="F65:H65"/>
    </sheetView>
  </sheetViews>
  <sheetFormatPr defaultRowHeight="15" x14ac:dyDescent="0.25"/>
  <cols>
    <col min="2" max="2" width="14.140625" customWidth="1"/>
    <col min="3" max="3" width="24.42578125" customWidth="1"/>
    <col min="9" max="9" width="17.28515625" customWidth="1"/>
  </cols>
  <sheetData>
    <row r="1" spans="1:9" ht="15.75" x14ac:dyDescent="0.25">
      <c r="A1" s="35" t="s">
        <v>0</v>
      </c>
      <c r="B1" s="35"/>
      <c r="C1" s="35"/>
      <c r="D1" s="35"/>
      <c r="E1" s="35" t="s">
        <v>1</v>
      </c>
      <c r="F1" s="35"/>
      <c r="G1" s="35"/>
      <c r="H1" s="35"/>
      <c r="I1" s="35"/>
    </row>
    <row r="2" spans="1:9" ht="15.75" x14ac:dyDescent="0.25">
      <c r="A2" s="35" t="s">
        <v>2</v>
      </c>
      <c r="B2" s="35"/>
      <c r="C2" s="35"/>
      <c r="D2" s="35"/>
      <c r="E2" s="53" t="s">
        <v>3</v>
      </c>
      <c r="F2" s="53"/>
      <c r="G2" s="53"/>
      <c r="H2" s="53"/>
      <c r="I2" s="53"/>
    </row>
    <row r="3" spans="1:9" ht="15.75" x14ac:dyDescent="0.25">
      <c r="A3" s="35" t="s">
        <v>4</v>
      </c>
      <c r="B3" s="35"/>
      <c r="C3" s="35"/>
      <c r="D3" s="35"/>
      <c r="E3" s="1"/>
      <c r="F3" s="1"/>
      <c r="G3" s="1"/>
      <c r="H3" s="1"/>
      <c r="I3" s="1"/>
    </row>
    <row r="4" spans="1:9" ht="15.75" x14ac:dyDescent="0.25">
      <c r="A4" s="35" t="s">
        <v>496</v>
      </c>
      <c r="B4" s="35"/>
      <c r="C4" s="35"/>
      <c r="D4" s="3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1" t="s">
        <v>510</v>
      </c>
      <c r="B6" s="51"/>
      <c r="C6" s="51"/>
      <c r="D6" s="51"/>
      <c r="E6" s="51"/>
      <c r="F6" s="51"/>
      <c r="G6" s="51"/>
      <c r="H6" s="51"/>
      <c r="I6" s="5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1" t="s">
        <v>499</v>
      </c>
      <c r="B8" s="31"/>
      <c r="C8" s="31"/>
      <c r="D8" s="31"/>
      <c r="E8" s="31" t="s">
        <v>497</v>
      </c>
      <c r="F8" s="31"/>
      <c r="G8" s="3"/>
      <c r="H8" s="3"/>
      <c r="I8" s="3"/>
    </row>
    <row r="9" spans="1:9" ht="15.75" x14ac:dyDescent="0.25">
      <c r="A9" s="52" t="s">
        <v>5</v>
      </c>
      <c r="B9" s="52"/>
      <c r="C9" s="52" t="s">
        <v>433</v>
      </c>
      <c r="D9" s="52"/>
      <c r="E9" s="52" t="s">
        <v>498</v>
      </c>
      <c r="F9" s="52"/>
      <c r="G9" s="3"/>
      <c r="H9" s="3"/>
      <c r="I9" s="3"/>
    </row>
    <row r="10" spans="1:9" ht="15.75" x14ac:dyDescent="0.25">
      <c r="A10" s="31" t="s">
        <v>500</v>
      </c>
      <c r="B10" s="31"/>
      <c r="C10" s="31"/>
      <c r="D10" s="31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6" t="s">
        <v>6</v>
      </c>
      <c r="B12" s="38" t="s">
        <v>7</v>
      </c>
      <c r="C12" s="40" t="s">
        <v>8</v>
      </c>
      <c r="D12" s="41"/>
      <c r="E12" s="5" t="s">
        <v>9</v>
      </c>
      <c r="F12" s="5" t="s">
        <v>10</v>
      </c>
      <c r="G12" s="44" t="s">
        <v>11</v>
      </c>
      <c r="H12" s="45"/>
      <c r="I12" s="46" t="s">
        <v>12</v>
      </c>
    </row>
    <row r="13" spans="1:9" ht="15.75" x14ac:dyDescent="0.25">
      <c r="A13" s="37"/>
      <c r="B13" s="39"/>
      <c r="C13" s="42"/>
      <c r="D13" s="43"/>
      <c r="E13" s="6">
        <v>0.3</v>
      </c>
      <c r="F13" s="6">
        <v>0.7</v>
      </c>
      <c r="G13" s="7" t="s">
        <v>13</v>
      </c>
      <c r="H13" s="7" t="s">
        <v>14</v>
      </c>
      <c r="I13" s="47"/>
    </row>
    <row r="14" spans="1:9" ht="15.75" x14ac:dyDescent="0.25">
      <c r="A14" s="8">
        <v>1</v>
      </c>
      <c r="B14" s="8">
        <v>2</v>
      </c>
      <c r="C14" s="48">
        <v>3</v>
      </c>
      <c r="D14" s="48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359</v>
      </c>
      <c r="C15" s="11" t="s">
        <v>360</v>
      </c>
      <c r="D15" s="12" t="s">
        <v>361</v>
      </c>
      <c r="E15" s="13">
        <v>0</v>
      </c>
      <c r="F15" s="14">
        <v>0</v>
      </c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362</v>
      </c>
      <c r="C16" s="11" t="s">
        <v>363</v>
      </c>
      <c r="D16" s="12" t="s">
        <v>364</v>
      </c>
      <c r="E16" s="18">
        <v>7</v>
      </c>
      <c r="F16" s="19">
        <v>4</v>
      </c>
      <c r="G16" s="19">
        <f t="shared" ref="G16:G54" si="0">E16*$E$13+F16*$F$13</f>
        <v>4.9000000000000004</v>
      </c>
      <c r="H16" s="15" t="str">
        <f t="shared" ref="H16:H54" si="1">IF(G16&lt;4,"F",IF(G16&lt;=4.9,"D",IF(G16&lt;=5.4,"D+",IF(G16&lt;=5.9,"C",IF(G16&lt;=6.9,"C+",IF(G16&lt;=7.9,"B",IF(G16&lt;=8.4,"B+","A")))))))</f>
        <v>D</v>
      </c>
      <c r="I16" s="20"/>
    </row>
    <row r="17" spans="1:9" ht="16.5" x14ac:dyDescent="0.25">
      <c r="A17" s="17">
        <v>3</v>
      </c>
      <c r="B17" s="10" t="s">
        <v>365</v>
      </c>
      <c r="C17" s="11" t="s">
        <v>366</v>
      </c>
      <c r="D17" s="12" t="s">
        <v>46</v>
      </c>
      <c r="E17" s="18">
        <v>7.5</v>
      </c>
      <c r="F17" s="19">
        <v>6</v>
      </c>
      <c r="G17" s="19">
        <f t="shared" si="0"/>
        <v>6.4499999999999993</v>
      </c>
      <c r="H17" s="15" t="str">
        <f t="shared" si="1"/>
        <v>C+</v>
      </c>
      <c r="I17" s="20"/>
    </row>
    <row r="18" spans="1:9" ht="16.5" x14ac:dyDescent="0.25">
      <c r="A18" s="17">
        <v>4</v>
      </c>
      <c r="B18" s="10" t="s">
        <v>367</v>
      </c>
      <c r="C18" s="11" t="s">
        <v>368</v>
      </c>
      <c r="D18" s="12" t="s">
        <v>159</v>
      </c>
      <c r="E18" s="18">
        <v>7.5</v>
      </c>
      <c r="F18" s="19">
        <v>8</v>
      </c>
      <c r="G18" s="19">
        <f t="shared" si="0"/>
        <v>7.85</v>
      </c>
      <c r="H18" s="15" t="str">
        <f t="shared" si="1"/>
        <v>B</v>
      </c>
      <c r="I18" s="20"/>
    </row>
    <row r="19" spans="1:9" ht="16.5" x14ac:dyDescent="0.25">
      <c r="A19" s="17">
        <v>5</v>
      </c>
      <c r="B19" s="10" t="s">
        <v>369</v>
      </c>
      <c r="C19" s="11" t="s">
        <v>370</v>
      </c>
      <c r="D19" s="12" t="s">
        <v>255</v>
      </c>
      <c r="E19" s="18">
        <v>8.3000000000000007</v>
      </c>
      <c r="F19" s="19">
        <v>5</v>
      </c>
      <c r="G19" s="19">
        <f t="shared" si="0"/>
        <v>5.99</v>
      </c>
      <c r="H19" s="15" t="str">
        <f t="shared" si="1"/>
        <v>C+</v>
      </c>
      <c r="I19" s="20"/>
    </row>
    <row r="20" spans="1:9" ht="16.5" x14ac:dyDescent="0.25">
      <c r="A20" s="17">
        <v>6</v>
      </c>
      <c r="B20" s="10" t="s">
        <v>371</v>
      </c>
      <c r="C20" s="11" t="s">
        <v>372</v>
      </c>
      <c r="D20" s="12" t="s">
        <v>261</v>
      </c>
      <c r="E20" s="18">
        <v>3.8</v>
      </c>
      <c r="F20" s="19">
        <v>5</v>
      </c>
      <c r="G20" s="19">
        <f t="shared" si="0"/>
        <v>4.6399999999999997</v>
      </c>
      <c r="H20" s="15" t="str">
        <f t="shared" si="1"/>
        <v>D</v>
      </c>
      <c r="I20" s="20"/>
    </row>
    <row r="21" spans="1:9" ht="16.5" x14ac:dyDescent="0.25">
      <c r="A21" s="17">
        <v>7</v>
      </c>
      <c r="B21" s="10" t="s">
        <v>373</v>
      </c>
      <c r="C21" s="11" t="s">
        <v>374</v>
      </c>
      <c r="D21" s="12" t="s">
        <v>261</v>
      </c>
      <c r="E21" s="18">
        <v>7.3</v>
      </c>
      <c r="F21" s="19">
        <v>6</v>
      </c>
      <c r="G21" s="19">
        <f t="shared" si="0"/>
        <v>6.3899999999999988</v>
      </c>
      <c r="H21" s="15" t="str">
        <f t="shared" si="1"/>
        <v>C+</v>
      </c>
      <c r="I21" s="20"/>
    </row>
    <row r="22" spans="1:9" ht="16.5" x14ac:dyDescent="0.25">
      <c r="A22" s="17">
        <v>8</v>
      </c>
      <c r="B22" s="10" t="s">
        <v>375</v>
      </c>
      <c r="C22" s="11" t="s">
        <v>376</v>
      </c>
      <c r="D22" s="12" t="s">
        <v>167</v>
      </c>
      <c r="E22" s="18">
        <v>8.5</v>
      </c>
      <c r="F22" s="19">
        <v>7</v>
      </c>
      <c r="G22" s="19">
        <f t="shared" si="0"/>
        <v>7.4499999999999993</v>
      </c>
      <c r="H22" s="15" t="str">
        <f t="shared" si="1"/>
        <v>B</v>
      </c>
      <c r="I22" s="20"/>
    </row>
    <row r="23" spans="1:9" ht="16.5" x14ac:dyDescent="0.25">
      <c r="A23" s="17">
        <v>9</v>
      </c>
      <c r="B23" s="10" t="s">
        <v>377</v>
      </c>
      <c r="C23" s="11" t="s">
        <v>378</v>
      </c>
      <c r="D23" s="12" t="s">
        <v>277</v>
      </c>
      <c r="E23" s="18">
        <v>0.8</v>
      </c>
      <c r="F23" s="19">
        <v>3</v>
      </c>
      <c r="G23" s="19">
        <f t="shared" si="0"/>
        <v>2.34</v>
      </c>
      <c r="H23" s="15" t="str">
        <f t="shared" si="1"/>
        <v>F</v>
      </c>
      <c r="I23" s="20" t="s">
        <v>501</v>
      </c>
    </row>
    <row r="24" spans="1:9" ht="16.5" x14ac:dyDescent="0.25">
      <c r="A24" s="17">
        <v>10</v>
      </c>
      <c r="B24" s="10" t="s">
        <v>379</v>
      </c>
      <c r="C24" s="11" t="s">
        <v>102</v>
      </c>
      <c r="D24" s="12" t="s">
        <v>246</v>
      </c>
      <c r="E24" s="18">
        <v>7.8</v>
      </c>
      <c r="F24" s="19">
        <v>6</v>
      </c>
      <c r="G24" s="19">
        <f t="shared" si="0"/>
        <v>6.5399999999999991</v>
      </c>
      <c r="H24" s="15" t="str">
        <f t="shared" si="1"/>
        <v>C+</v>
      </c>
      <c r="I24" s="20"/>
    </row>
    <row r="25" spans="1:9" ht="16.5" x14ac:dyDescent="0.25">
      <c r="A25" s="17">
        <v>11</v>
      </c>
      <c r="B25" s="10" t="s">
        <v>380</v>
      </c>
      <c r="C25" s="11" t="s">
        <v>381</v>
      </c>
      <c r="D25" s="12" t="s">
        <v>78</v>
      </c>
      <c r="E25" s="18">
        <v>0</v>
      </c>
      <c r="F25" s="19">
        <v>0</v>
      </c>
      <c r="G25" s="19">
        <f t="shared" si="0"/>
        <v>0</v>
      </c>
      <c r="H25" s="15" t="str">
        <f t="shared" si="1"/>
        <v>F</v>
      </c>
      <c r="I25" s="20"/>
    </row>
    <row r="26" spans="1:9" ht="16.5" x14ac:dyDescent="0.25">
      <c r="A26" s="17">
        <v>12</v>
      </c>
      <c r="B26" s="10" t="s">
        <v>382</v>
      </c>
      <c r="C26" s="11" t="s">
        <v>383</v>
      </c>
      <c r="D26" s="12" t="s">
        <v>78</v>
      </c>
      <c r="E26" s="18">
        <v>7.5</v>
      </c>
      <c r="F26" s="19">
        <v>5</v>
      </c>
      <c r="G26" s="19">
        <f t="shared" si="0"/>
        <v>5.75</v>
      </c>
      <c r="H26" s="15" t="str">
        <f t="shared" si="1"/>
        <v>C</v>
      </c>
      <c r="I26" s="20"/>
    </row>
    <row r="27" spans="1:9" ht="16.5" x14ac:dyDescent="0.25">
      <c r="A27" s="17">
        <v>13</v>
      </c>
      <c r="B27" s="10" t="s">
        <v>384</v>
      </c>
      <c r="C27" s="11" t="s">
        <v>385</v>
      </c>
      <c r="D27" s="12" t="s">
        <v>83</v>
      </c>
      <c r="E27" s="18">
        <v>7.5</v>
      </c>
      <c r="F27" s="19">
        <v>7</v>
      </c>
      <c r="G27" s="19">
        <f t="shared" si="0"/>
        <v>7.1499999999999995</v>
      </c>
      <c r="H27" s="15" t="str">
        <f t="shared" si="1"/>
        <v>B</v>
      </c>
      <c r="I27" s="20"/>
    </row>
    <row r="28" spans="1:9" ht="16.5" x14ac:dyDescent="0.25">
      <c r="A28" s="17">
        <v>14</v>
      </c>
      <c r="B28" s="10" t="s">
        <v>386</v>
      </c>
      <c r="C28" s="11" t="s">
        <v>164</v>
      </c>
      <c r="D28" s="12" t="s">
        <v>194</v>
      </c>
      <c r="E28" s="18">
        <v>0.8</v>
      </c>
      <c r="F28" s="19">
        <v>5.5</v>
      </c>
      <c r="G28" s="19">
        <f t="shared" si="0"/>
        <v>4.09</v>
      </c>
      <c r="H28" s="15" t="str">
        <f t="shared" si="1"/>
        <v>D</v>
      </c>
      <c r="I28" s="20"/>
    </row>
    <row r="29" spans="1:9" ht="16.5" x14ac:dyDescent="0.25">
      <c r="A29" s="17">
        <v>15</v>
      </c>
      <c r="B29" s="10" t="s">
        <v>387</v>
      </c>
      <c r="C29" s="11" t="s">
        <v>388</v>
      </c>
      <c r="D29" s="12" t="s">
        <v>196</v>
      </c>
      <c r="E29" s="18">
        <v>8.1</v>
      </c>
      <c r="F29" s="19">
        <v>6.5</v>
      </c>
      <c r="G29" s="19">
        <f t="shared" si="0"/>
        <v>6.9799999999999995</v>
      </c>
      <c r="H29" s="15" t="str">
        <f t="shared" si="1"/>
        <v>B</v>
      </c>
      <c r="I29" s="20"/>
    </row>
    <row r="30" spans="1:9" ht="16.5" x14ac:dyDescent="0.25">
      <c r="A30" s="17">
        <v>16</v>
      </c>
      <c r="B30" s="10" t="s">
        <v>389</v>
      </c>
      <c r="C30" s="11" t="s">
        <v>390</v>
      </c>
      <c r="D30" s="12" t="s">
        <v>391</v>
      </c>
      <c r="E30" s="18">
        <v>7.5</v>
      </c>
      <c r="F30" s="19">
        <v>7.5</v>
      </c>
      <c r="G30" s="19">
        <f t="shared" si="0"/>
        <v>7.5</v>
      </c>
      <c r="H30" s="15" t="str">
        <f t="shared" si="1"/>
        <v>B</v>
      </c>
      <c r="I30" s="20"/>
    </row>
    <row r="31" spans="1:9" ht="16.5" x14ac:dyDescent="0.25">
      <c r="A31" s="17">
        <v>17</v>
      </c>
      <c r="B31" s="10" t="s">
        <v>392</v>
      </c>
      <c r="C31" s="11" t="s">
        <v>393</v>
      </c>
      <c r="D31" s="12" t="s">
        <v>211</v>
      </c>
      <c r="E31" s="18">
        <v>8</v>
      </c>
      <c r="F31" s="19">
        <v>7</v>
      </c>
      <c r="G31" s="19">
        <f t="shared" si="0"/>
        <v>7.2999999999999989</v>
      </c>
      <c r="H31" s="15" t="str">
        <f t="shared" si="1"/>
        <v>B</v>
      </c>
      <c r="I31" s="20"/>
    </row>
    <row r="32" spans="1:9" ht="16.5" x14ac:dyDescent="0.25">
      <c r="A32" s="17">
        <v>18</v>
      </c>
      <c r="B32" s="10" t="s">
        <v>394</v>
      </c>
      <c r="C32" s="11" t="s">
        <v>395</v>
      </c>
      <c r="D32" s="12" t="s">
        <v>211</v>
      </c>
      <c r="E32" s="18">
        <v>8</v>
      </c>
      <c r="F32" s="19">
        <v>6</v>
      </c>
      <c r="G32" s="19">
        <f t="shared" si="0"/>
        <v>6.6</v>
      </c>
      <c r="H32" s="15" t="str">
        <f t="shared" si="1"/>
        <v>C+</v>
      </c>
      <c r="I32" s="20"/>
    </row>
    <row r="33" spans="1:9" ht="16.5" x14ac:dyDescent="0.25">
      <c r="A33" s="17">
        <v>19</v>
      </c>
      <c r="B33" s="10" t="s">
        <v>396</v>
      </c>
      <c r="C33" s="11" t="s">
        <v>397</v>
      </c>
      <c r="D33" s="12" t="s">
        <v>398</v>
      </c>
      <c r="E33" s="18">
        <v>7.5</v>
      </c>
      <c r="F33" s="19">
        <v>7.5</v>
      </c>
      <c r="G33" s="19">
        <f t="shared" si="0"/>
        <v>7.5</v>
      </c>
      <c r="H33" s="15" t="str">
        <f t="shared" si="1"/>
        <v>B</v>
      </c>
      <c r="I33" s="20"/>
    </row>
    <row r="34" spans="1:9" ht="16.5" x14ac:dyDescent="0.25">
      <c r="A34" s="17">
        <v>20</v>
      </c>
      <c r="B34" s="10" t="s">
        <v>399</v>
      </c>
      <c r="C34" s="11" t="s">
        <v>400</v>
      </c>
      <c r="D34" s="12" t="s">
        <v>270</v>
      </c>
      <c r="E34" s="18">
        <v>7.3</v>
      </c>
      <c r="F34" s="19">
        <v>7</v>
      </c>
      <c r="G34" s="19">
        <f t="shared" si="0"/>
        <v>7.09</v>
      </c>
      <c r="H34" s="15" t="str">
        <f t="shared" si="1"/>
        <v>B</v>
      </c>
      <c r="I34" s="20"/>
    </row>
    <row r="35" spans="1:9" ht="16.5" x14ac:dyDescent="0.25">
      <c r="A35" s="17">
        <v>21</v>
      </c>
      <c r="B35" s="10" t="s">
        <v>401</v>
      </c>
      <c r="C35" s="11" t="s">
        <v>402</v>
      </c>
      <c r="D35" s="12" t="s">
        <v>270</v>
      </c>
      <c r="E35" s="18">
        <v>7.8</v>
      </c>
      <c r="F35" s="19">
        <v>6</v>
      </c>
      <c r="G35" s="19">
        <f t="shared" si="0"/>
        <v>6.5399999999999991</v>
      </c>
      <c r="H35" s="15" t="str">
        <f t="shared" si="1"/>
        <v>C+</v>
      </c>
      <c r="I35" s="20"/>
    </row>
    <row r="36" spans="1:9" ht="16.5" x14ac:dyDescent="0.25">
      <c r="A36" s="17">
        <v>22</v>
      </c>
      <c r="B36" s="10" t="s">
        <v>403</v>
      </c>
      <c r="C36" s="11" t="s">
        <v>404</v>
      </c>
      <c r="D36" s="12" t="s">
        <v>270</v>
      </c>
      <c r="E36" s="18">
        <v>0</v>
      </c>
      <c r="F36" s="19">
        <v>0</v>
      </c>
      <c r="G36" s="19">
        <f t="shared" si="0"/>
        <v>0</v>
      </c>
      <c r="H36" s="15" t="str">
        <f t="shared" si="1"/>
        <v>F</v>
      </c>
      <c r="I36" s="20"/>
    </row>
    <row r="37" spans="1:9" ht="16.5" x14ac:dyDescent="0.25">
      <c r="A37" s="17">
        <v>23</v>
      </c>
      <c r="B37" s="10" t="s">
        <v>405</v>
      </c>
      <c r="C37" s="11" t="s">
        <v>181</v>
      </c>
      <c r="D37" s="12" t="s">
        <v>225</v>
      </c>
      <c r="E37" s="18">
        <v>7.8</v>
      </c>
      <c r="F37" s="19">
        <v>6</v>
      </c>
      <c r="G37" s="19">
        <f t="shared" si="0"/>
        <v>6.5399999999999991</v>
      </c>
      <c r="H37" s="15" t="str">
        <f t="shared" si="1"/>
        <v>C+</v>
      </c>
      <c r="I37" s="20"/>
    </row>
    <row r="38" spans="1:9" ht="16.5" x14ac:dyDescent="0.25">
      <c r="A38" s="17">
        <v>24</v>
      </c>
      <c r="B38" s="10" t="s">
        <v>406</v>
      </c>
      <c r="C38" s="11" t="s">
        <v>264</v>
      </c>
      <c r="D38" s="12" t="s">
        <v>228</v>
      </c>
      <c r="E38" s="18">
        <v>8</v>
      </c>
      <c r="F38" s="19">
        <v>7</v>
      </c>
      <c r="G38" s="19">
        <f t="shared" si="0"/>
        <v>7.2999999999999989</v>
      </c>
      <c r="H38" s="15" t="str">
        <f t="shared" si="1"/>
        <v>B</v>
      </c>
      <c r="I38" s="20"/>
    </row>
    <row r="39" spans="1:9" ht="16.5" x14ac:dyDescent="0.25">
      <c r="A39" s="17">
        <v>25</v>
      </c>
      <c r="B39" s="10" t="s">
        <v>407</v>
      </c>
      <c r="C39" s="11" t="s">
        <v>408</v>
      </c>
      <c r="D39" s="12" t="s">
        <v>409</v>
      </c>
      <c r="E39" s="18">
        <v>4</v>
      </c>
      <c r="F39" s="19">
        <v>8</v>
      </c>
      <c r="G39" s="19">
        <f t="shared" si="0"/>
        <v>6.8</v>
      </c>
      <c r="H39" s="15" t="str">
        <f t="shared" si="1"/>
        <v>C+</v>
      </c>
      <c r="I39" s="20"/>
    </row>
    <row r="40" spans="1:9" ht="16.5" x14ac:dyDescent="0.25">
      <c r="A40" s="17">
        <v>26</v>
      </c>
      <c r="B40" s="10" t="s">
        <v>410</v>
      </c>
      <c r="C40" s="11" t="s">
        <v>335</v>
      </c>
      <c r="D40" s="12" t="s">
        <v>259</v>
      </c>
      <c r="E40" s="18">
        <v>8.3000000000000007</v>
      </c>
      <c r="F40" s="19">
        <v>6</v>
      </c>
      <c r="G40" s="19">
        <f t="shared" si="0"/>
        <v>6.6899999999999995</v>
      </c>
      <c r="H40" s="15" t="str">
        <f t="shared" si="1"/>
        <v>C+</v>
      </c>
      <c r="I40" s="20"/>
    </row>
    <row r="41" spans="1:9" ht="16.5" x14ac:dyDescent="0.25">
      <c r="A41" s="17">
        <v>27</v>
      </c>
      <c r="B41" s="10" t="s">
        <v>411</v>
      </c>
      <c r="C41" s="11" t="s">
        <v>143</v>
      </c>
      <c r="D41" s="12" t="s">
        <v>259</v>
      </c>
      <c r="E41" s="18">
        <v>7.3</v>
      </c>
      <c r="F41" s="19">
        <v>6</v>
      </c>
      <c r="G41" s="19">
        <f t="shared" si="0"/>
        <v>6.3899999999999988</v>
      </c>
      <c r="H41" s="15" t="str">
        <f t="shared" si="1"/>
        <v>C+</v>
      </c>
      <c r="I41" s="20"/>
    </row>
    <row r="42" spans="1:9" ht="16.5" x14ac:dyDescent="0.25">
      <c r="A42" s="17">
        <v>28</v>
      </c>
      <c r="B42" s="10" t="s">
        <v>412</v>
      </c>
      <c r="C42" s="11" t="s">
        <v>413</v>
      </c>
      <c r="D42" s="12" t="s">
        <v>414</v>
      </c>
      <c r="E42" s="18">
        <v>7</v>
      </c>
      <c r="F42" s="19">
        <v>6</v>
      </c>
      <c r="G42" s="19">
        <f t="shared" si="0"/>
        <v>6.2999999999999989</v>
      </c>
      <c r="H42" s="15" t="str">
        <f t="shared" si="1"/>
        <v>C+</v>
      </c>
      <c r="I42" s="20"/>
    </row>
    <row r="43" spans="1:9" ht="16.5" x14ac:dyDescent="0.25">
      <c r="A43" s="17">
        <v>29</v>
      </c>
      <c r="B43" s="10" t="s">
        <v>415</v>
      </c>
      <c r="C43" s="11" t="s">
        <v>416</v>
      </c>
      <c r="D43" s="12" t="s">
        <v>118</v>
      </c>
      <c r="E43" s="18">
        <v>7.5</v>
      </c>
      <c r="F43" s="19">
        <v>5.5</v>
      </c>
      <c r="G43" s="19">
        <f t="shared" si="0"/>
        <v>6.1</v>
      </c>
      <c r="H43" s="15" t="str">
        <f t="shared" si="1"/>
        <v>C+</v>
      </c>
      <c r="I43" s="20"/>
    </row>
    <row r="44" spans="1:9" ht="16.5" x14ac:dyDescent="0.25">
      <c r="A44" s="17">
        <v>30</v>
      </c>
      <c r="B44" s="10" t="s">
        <v>417</v>
      </c>
      <c r="C44" s="11" t="s">
        <v>275</v>
      </c>
      <c r="D44" s="12" t="s">
        <v>274</v>
      </c>
      <c r="E44" s="18">
        <v>8.8000000000000007</v>
      </c>
      <c r="F44" s="19">
        <v>7</v>
      </c>
      <c r="G44" s="19">
        <f t="shared" si="0"/>
        <v>7.5399999999999991</v>
      </c>
      <c r="H44" s="15" t="str">
        <f t="shared" si="1"/>
        <v>B</v>
      </c>
      <c r="I44" s="20"/>
    </row>
    <row r="45" spans="1:9" ht="16.5" x14ac:dyDescent="0.25">
      <c r="A45" s="17">
        <v>31</v>
      </c>
      <c r="B45" s="10" t="s">
        <v>418</v>
      </c>
      <c r="C45" s="11" t="s">
        <v>275</v>
      </c>
      <c r="D45" s="12" t="s">
        <v>419</v>
      </c>
      <c r="E45" s="18">
        <v>8</v>
      </c>
      <c r="F45" s="19">
        <v>8.5</v>
      </c>
      <c r="G45" s="19">
        <f t="shared" si="0"/>
        <v>8.35</v>
      </c>
      <c r="H45" s="15" t="str">
        <f t="shared" si="1"/>
        <v>B+</v>
      </c>
      <c r="I45" s="20"/>
    </row>
    <row r="46" spans="1:9" ht="16.5" x14ac:dyDescent="0.25">
      <c r="A46" s="17">
        <v>32</v>
      </c>
      <c r="B46" s="10" t="s">
        <v>420</v>
      </c>
      <c r="C46" s="11" t="s">
        <v>247</v>
      </c>
      <c r="D46" s="12" t="s">
        <v>345</v>
      </c>
      <c r="E46" s="18">
        <v>7.5</v>
      </c>
      <c r="F46" s="19">
        <v>7</v>
      </c>
      <c r="G46" s="19">
        <f t="shared" si="0"/>
        <v>7.1499999999999995</v>
      </c>
      <c r="H46" s="15" t="str">
        <f t="shared" si="1"/>
        <v>B</v>
      </c>
      <c r="I46" s="20"/>
    </row>
    <row r="47" spans="1:9" ht="16.5" x14ac:dyDescent="0.25">
      <c r="A47" s="17">
        <v>33</v>
      </c>
      <c r="B47" s="10" t="s">
        <v>421</v>
      </c>
      <c r="C47" s="11" t="s">
        <v>422</v>
      </c>
      <c r="D47" s="12" t="s">
        <v>423</v>
      </c>
      <c r="E47" s="18">
        <v>0</v>
      </c>
      <c r="F47" s="19">
        <v>7</v>
      </c>
      <c r="G47" s="19">
        <f t="shared" si="0"/>
        <v>4.8999999999999995</v>
      </c>
      <c r="H47" s="15" t="str">
        <f t="shared" si="1"/>
        <v>D</v>
      </c>
      <c r="I47" s="20"/>
    </row>
    <row r="48" spans="1:9" ht="16.5" x14ac:dyDescent="0.25">
      <c r="A48" s="17">
        <v>34</v>
      </c>
      <c r="B48" s="10" t="s">
        <v>424</v>
      </c>
      <c r="C48" s="11" t="s">
        <v>265</v>
      </c>
      <c r="D48" s="12" t="s">
        <v>425</v>
      </c>
      <c r="E48" s="18">
        <v>7.5</v>
      </c>
      <c r="F48" s="19">
        <v>6.5</v>
      </c>
      <c r="G48" s="19">
        <f t="shared" si="0"/>
        <v>6.8</v>
      </c>
      <c r="H48" s="15" t="str">
        <f t="shared" si="1"/>
        <v>C+</v>
      </c>
      <c r="I48" s="20"/>
    </row>
    <row r="49" spans="1:9" ht="16.5" x14ac:dyDescent="0.25">
      <c r="A49" s="17">
        <v>35</v>
      </c>
      <c r="B49" s="10" t="s">
        <v>426</v>
      </c>
      <c r="C49" s="11" t="s">
        <v>427</v>
      </c>
      <c r="D49" s="12" t="s">
        <v>267</v>
      </c>
      <c r="E49" s="18">
        <v>7</v>
      </c>
      <c r="F49" s="19">
        <v>5</v>
      </c>
      <c r="G49" s="19">
        <f t="shared" si="0"/>
        <v>5.6</v>
      </c>
      <c r="H49" s="15" t="str">
        <f t="shared" si="1"/>
        <v>C</v>
      </c>
      <c r="I49" s="20"/>
    </row>
    <row r="50" spans="1:9" ht="16.5" x14ac:dyDescent="0.25">
      <c r="A50" s="17">
        <v>36</v>
      </c>
      <c r="B50" s="10" t="s">
        <v>428</v>
      </c>
      <c r="C50" s="11" t="s">
        <v>381</v>
      </c>
      <c r="D50" s="12" t="s">
        <v>252</v>
      </c>
      <c r="E50" s="18">
        <v>5</v>
      </c>
      <c r="F50" s="19">
        <v>5</v>
      </c>
      <c r="G50" s="19">
        <f t="shared" si="0"/>
        <v>5</v>
      </c>
      <c r="H50" s="15" t="str">
        <f t="shared" si="1"/>
        <v>D+</v>
      </c>
      <c r="I50" s="20"/>
    </row>
    <row r="51" spans="1:9" ht="16.5" x14ac:dyDescent="0.25">
      <c r="A51" s="17">
        <v>37</v>
      </c>
      <c r="B51" s="10" t="s">
        <v>429</v>
      </c>
      <c r="C51" s="11" t="s">
        <v>430</v>
      </c>
      <c r="D51" s="12" t="s">
        <v>260</v>
      </c>
      <c r="E51" s="18">
        <v>8</v>
      </c>
      <c r="F51" s="19">
        <v>5.5</v>
      </c>
      <c r="G51" s="19">
        <f t="shared" si="0"/>
        <v>6.25</v>
      </c>
      <c r="H51" s="15" t="str">
        <f t="shared" si="1"/>
        <v>C+</v>
      </c>
      <c r="I51" s="20"/>
    </row>
    <row r="52" spans="1:9" ht="16.5" x14ac:dyDescent="0.25">
      <c r="A52" s="17">
        <v>38</v>
      </c>
      <c r="B52" s="21" t="s">
        <v>431</v>
      </c>
      <c r="C52" s="22" t="s">
        <v>432</v>
      </c>
      <c r="D52" s="23" t="s">
        <v>260</v>
      </c>
      <c r="E52" s="18">
        <v>4</v>
      </c>
      <c r="F52" s="19">
        <v>7</v>
      </c>
      <c r="G52" s="19">
        <f t="shared" si="0"/>
        <v>6.1</v>
      </c>
      <c r="H52" s="15" t="str">
        <f t="shared" si="1"/>
        <v>C+</v>
      </c>
      <c r="I52" s="20"/>
    </row>
    <row r="53" spans="1:9" ht="16.5" x14ac:dyDescent="0.25">
      <c r="A53" s="17">
        <v>39</v>
      </c>
      <c r="B53" s="10"/>
      <c r="C53" s="11"/>
      <c r="D53" s="12"/>
      <c r="E53" s="18"/>
      <c r="F53" s="19"/>
      <c r="G53" s="19">
        <f t="shared" si="0"/>
        <v>0</v>
      </c>
      <c r="H53" s="15" t="str">
        <f t="shared" si="1"/>
        <v>F</v>
      </c>
      <c r="I53" s="20"/>
    </row>
    <row r="54" spans="1:9" ht="16.5" x14ac:dyDescent="0.25">
      <c r="A54" s="17">
        <v>40</v>
      </c>
      <c r="B54" s="10"/>
      <c r="C54" s="11"/>
      <c r="D54" s="12"/>
      <c r="E54" s="18"/>
      <c r="F54" s="19"/>
      <c r="G54" s="19">
        <f t="shared" si="0"/>
        <v>0</v>
      </c>
      <c r="H54" s="15" t="str">
        <f t="shared" si="1"/>
        <v>F</v>
      </c>
      <c r="I54" s="20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x14ac:dyDescent="0.25">
      <c r="A56" s="24" t="str">
        <f>"Cộng danh sách gồm "</f>
        <v xml:space="preserve">Cộng danh sách gồm </v>
      </c>
      <c r="B56" s="24"/>
      <c r="C56" s="24"/>
      <c r="D56" s="25">
        <f>COUNTA(H15:H54)</f>
        <v>40</v>
      </c>
      <c r="E56" s="26">
        <v>1</v>
      </c>
      <c r="F56" s="27"/>
      <c r="G56" s="1"/>
      <c r="H56" s="1"/>
      <c r="I56" s="1"/>
    </row>
    <row r="57" spans="1:9" ht="15.75" x14ac:dyDescent="0.25">
      <c r="A57" s="49" t="s">
        <v>15</v>
      </c>
      <c r="B57" s="49"/>
      <c r="C57" s="49"/>
      <c r="D57" s="28">
        <f>COUNTIF(G15:G54,"&gt;=5")</f>
        <v>30</v>
      </c>
      <c r="E57" s="29">
        <f>D57/D56</f>
        <v>0.75</v>
      </c>
      <c r="F57" s="30"/>
      <c r="G57" s="1"/>
      <c r="H57" s="1"/>
      <c r="I57" s="1"/>
    </row>
    <row r="58" spans="1:9" ht="15.75" x14ac:dyDescent="0.25">
      <c r="A58" s="49" t="s">
        <v>16</v>
      </c>
      <c r="B58" s="49"/>
      <c r="C58" s="49"/>
      <c r="D58" s="28">
        <f>COUNTIF(G15:G54,"&lt;5")</f>
        <v>10</v>
      </c>
      <c r="E58" s="29">
        <f>D58/D56</f>
        <v>0.25</v>
      </c>
      <c r="F58" s="30"/>
      <c r="G58" s="1"/>
      <c r="H58" s="1"/>
      <c r="I58" s="1"/>
    </row>
    <row r="59" spans="1:9" ht="15.75" x14ac:dyDescent="0.25">
      <c r="A59" s="31"/>
      <c r="B59" s="31"/>
      <c r="C59" s="4"/>
      <c r="D59" s="31"/>
      <c r="E59" s="3"/>
      <c r="F59" s="1"/>
      <c r="G59" s="1"/>
      <c r="H59" s="1"/>
      <c r="I59" s="1"/>
    </row>
    <row r="60" spans="1:9" ht="15.75" x14ac:dyDescent="0.25">
      <c r="A60" s="1"/>
      <c r="B60" s="1"/>
      <c r="C60" s="1"/>
      <c r="D60" s="1"/>
      <c r="E60" s="50" t="str">
        <f ca="1">"TP. Hồ Chí Minh, ngày "&amp;  DAY(NOW())&amp;" tháng " &amp;MONTH(NOW())&amp;" năm "&amp;YEAR(NOW())</f>
        <v>TP. Hồ Chí Minh, ngày 2 tháng 7 năm 2018</v>
      </c>
      <c r="F60" s="50"/>
      <c r="G60" s="50"/>
      <c r="H60" s="50"/>
      <c r="I60" s="50"/>
    </row>
    <row r="61" spans="1:9" ht="15.75" x14ac:dyDescent="0.25">
      <c r="A61" s="35" t="s">
        <v>17</v>
      </c>
      <c r="B61" s="35"/>
      <c r="C61" s="35"/>
      <c r="D61" s="1"/>
      <c r="E61" s="35" t="s">
        <v>18</v>
      </c>
      <c r="F61" s="35"/>
      <c r="G61" s="35"/>
      <c r="H61" s="35"/>
      <c r="I61" s="35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5" spans="2:8" s="33" customFormat="1" ht="16.5" x14ac:dyDescent="0.25">
      <c r="B65" s="33" t="s">
        <v>509</v>
      </c>
      <c r="F65" s="34" t="s">
        <v>512</v>
      </c>
      <c r="G65" s="34"/>
      <c r="H65" s="34"/>
    </row>
  </sheetData>
  <protectedRanges>
    <protectedRange sqref="A62:I62" name="Range5"/>
    <protectedRange sqref="I15:I54" name="Range4"/>
    <protectedRange sqref="B15:F54" name="Range3"/>
    <protectedRange sqref="E13:F13" name="Range6"/>
    <protectedRange sqref="A4" name="Range1_1"/>
  </protectedRanges>
  <mergeCells count="22">
    <mergeCell ref="A1:D1"/>
    <mergeCell ref="E1:I1"/>
    <mergeCell ref="A2:D2"/>
    <mergeCell ref="E2:I2"/>
    <mergeCell ref="A3:D3"/>
    <mergeCell ref="A6:I6"/>
    <mergeCell ref="A9:B9"/>
    <mergeCell ref="C9:D9"/>
    <mergeCell ref="E9:F9"/>
    <mergeCell ref="A4:D4"/>
    <mergeCell ref="F65:H65"/>
    <mergeCell ref="A61:C61"/>
    <mergeCell ref="E61:I61"/>
    <mergeCell ref="A12:A13"/>
    <mergeCell ref="B12:B13"/>
    <mergeCell ref="C12:D13"/>
    <mergeCell ref="G12:H12"/>
    <mergeCell ref="I12:I13"/>
    <mergeCell ref="C14:D14"/>
    <mergeCell ref="A57:C57"/>
    <mergeCell ref="A58:C58"/>
    <mergeCell ref="E60:I60"/>
  </mergeCells>
  <conditionalFormatting sqref="H15:H54">
    <cfRule type="cellIs" dxfId="3" priority="2" stopIfTrue="1" operator="equal">
      <formula>"F"</formula>
    </cfRule>
  </conditionalFormatting>
  <conditionalFormatting sqref="G15:G54">
    <cfRule type="expression" dxfId="2" priority="1" stopIfTrue="1">
      <formula>MAX(#REF!)&lt;4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A43" workbookViewId="0">
      <selection activeCell="I65" sqref="I65"/>
    </sheetView>
  </sheetViews>
  <sheetFormatPr defaultRowHeight="15" x14ac:dyDescent="0.25"/>
  <cols>
    <col min="2" max="2" width="17.28515625" customWidth="1"/>
    <col min="3" max="3" width="26" customWidth="1"/>
    <col min="9" max="9" width="16.28515625" customWidth="1"/>
  </cols>
  <sheetData>
    <row r="1" spans="1:9" ht="15.75" x14ac:dyDescent="0.25">
      <c r="A1" s="35" t="s">
        <v>0</v>
      </c>
      <c r="B1" s="35"/>
      <c r="C1" s="35"/>
      <c r="D1" s="35"/>
      <c r="E1" s="35" t="s">
        <v>1</v>
      </c>
      <c r="F1" s="35"/>
      <c r="G1" s="35"/>
      <c r="H1" s="35"/>
      <c r="I1" s="35"/>
    </row>
    <row r="2" spans="1:9" ht="15.75" x14ac:dyDescent="0.25">
      <c r="A2" s="35" t="s">
        <v>2</v>
      </c>
      <c r="B2" s="35"/>
      <c r="C2" s="35"/>
      <c r="D2" s="35"/>
      <c r="E2" s="53" t="s">
        <v>3</v>
      </c>
      <c r="F2" s="53"/>
      <c r="G2" s="53"/>
      <c r="H2" s="53"/>
      <c r="I2" s="53"/>
    </row>
    <row r="3" spans="1:9" ht="15.75" x14ac:dyDescent="0.25">
      <c r="A3" s="35" t="s">
        <v>4</v>
      </c>
      <c r="B3" s="35"/>
      <c r="C3" s="35"/>
      <c r="D3" s="35"/>
      <c r="E3" s="1"/>
      <c r="F3" s="1"/>
      <c r="G3" s="1"/>
      <c r="H3" s="1"/>
      <c r="I3" s="1"/>
    </row>
    <row r="4" spans="1:9" ht="15.75" x14ac:dyDescent="0.25">
      <c r="A4" s="35" t="s">
        <v>496</v>
      </c>
      <c r="B4" s="35"/>
      <c r="C4" s="35"/>
      <c r="D4" s="3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51" t="s">
        <v>510</v>
      </c>
      <c r="B6" s="51"/>
      <c r="C6" s="51"/>
      <c r="D6" s="51"/>
      <c r="E6" s="51"/>
      <c r="F6" s="51"/>
      <c r="G6" s="51"/>
      <c r="H6" s="51"/>
      <c r="I6" s="5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1" t="s">
        <v>504</v>
      </c>
      <c r="B8" s="31"/>
      <c r="C8" s="31"/>
      <c r="D8" s="31"/>
      <c r="E8" s="31" t="s">
        <v>497</v>
      </c>
      <c r="F8" s="31"/>
      <c r="G8" s="3"/>
      <c r="H8" s="3"/>
      <c r="I8" s="3"/>
    </row>
    <row r="9" spans="1:9" ht="15.75" x14ac:dyDescent="0.25">
      <c r="A9" s="52" t="s">
        <v>5</v>
      </c>
      <c r="B9" s="52"/>
      <c r="C9" s="52" t="s">
        <v>495</v>
      </c>
      <c r="D9" s="52"/>
      <c r="E9" s="52" t="s">
        <v>498</v>
      </c>
      <c r="F9" s="52"/>
      <c r="G9" s="3"/>
      <c r="H9" s="3"/>
      <c r="I9" s="3"/>
    </row>
    <row r="10" spans="1:9" ht="15.75" x14ac:dyDescent="0.25">
      <c r="A10" s="31" t="s">
        <v>505</v>
      </c>
      <c r="B10" s="31"/>
      <c r="C10" s="31"/>
      <c r="D10" s="31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6" t="s">
        <v>6</v>
      </c>
      <c r="B12" s="38" t="s">
        <v>7</v>
      </c>
      <c r="C12" s="40" t="s">
        <v>8</v>
      </c>
      <c r="D12" s="41"/>
      <c r="E12" s="5" t="s">
        <v>9</v>
      </c>
      <c r="F12" s="5" t="s">
        <v>10</v>
      </c>
      <c r="G12" s="44" t="s">
        <v>11</v>
      </c>
      <c r="H12" s="45"/>
      <c r="I12" s="46" t="s">
        <v>12</v>
      </c>
    </row>
    <row r="13" spans="1:9" ht="15.75" x14ac:dyDescent="0.25">
      <c r="A13" s="37"/>
      <c r="B13" s="39"/>
      <c r="C13" s="42"/>
      <c r="D13" s="43"/>
      <c r="E13" s="6">
        <v>0.3</v>
      </c>
      <c r="F13" s="6">
        <v>0.7</v>
      </c>
      <c r="G13" s="7" t="s">
        <v>13</v>
      </c>
      <c r="H13" s="7" t="s">
        <v>14</v>
      </c>
      <c r="I13" s="47"/>
    </row>
    <row r="14" spans="1:9" ht="15.75" x14ac:dyDescent="0.25">
      <c r="A14" s="8">
        <v>1</v>
      </c>
      <c r="B14" s="8">
        <v>2</v>
      </c>
      <c r="C14" s="48">
        <v>3</v>
      </c>
      <c r="D14" s="48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434</v>
      </c>
      <c r="C15" s="11" t="s">
        <v>435</v>
      </c>
      <c r="D15" s="12" t="s">
        <v>361</v>
      </c>
      <c r="E15" s="13">
        <v>3.5</v>
      </c>
      <c r="F15" s="14">
        <v>4</v>
      </c>
      <c r="G15" s="14">
        <f>E15*$E$13+F15*$F$13</f>
        <v>3.8499999999999996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436</v>
      </c>
      <c r="C16" s="11" t="s">
        <v>437</v>
      </c>
      <c r="D16" s="12" t="s">
        <v>438</v>
      </c>
      <c r="E16" s="18">
        <v>8.3000000000000007</v>
      </c>
      <c r="F16" s="19">
        <v>5.5</v>
      </c>
      <c r="G16" s="19">
        <f t="shared" ref="G16:G49" si="0">E16*$E$13+F16*$F$13</f>
        <v>6.34</v>
      </c>
      <c r="H16" s="15" t="str">
        <f t="shared" ref="H16:H49" si="1">IF(G16&lt;4,"F",IF(G16&lt;=4.9,"D",IF(G16&lt;=5.4,"D+",IF(G16&lt;=5.9,"C",IF(G16&lt;=6.9,"C+",IF(G16&lt;=7.9,"B",IF(G16&lt;=8.4,"B+","A")))))))</f>
        <v>C+</v>
      </c>
      <c r="I16" s="20"/>
    </row>
    <row r="17" spans="1:9" ht="16.5" x14ac:dyDescent="0.25">
      <c r="A17" s="17">
        <v>3</v>
      </c>
      <c r="B17" s="10" t="s">
        <v>439</v>
      </c>
      <c r="C17" s="11" t="s">
        <v>181</v>
      </c>
      <c r="D17" s="12" t="s">
        <v>244</v>
      </c>
      <c r="E17" s="18">
        <v>9</v>
      </c>
      <c r="F17" s="19">
        <v>4</v>
      </c>
      <c r="G17" s="19">
        <f t="shared" si="0"/>
        <v>5.5</v>
      </c>
      <c r="H17" s="15" t="str">
        <f t="shared" si="1"/>
        <v>C</v>
      </c>
      <c r="I17" s="20"/>
    </row>
    <row r="18" spans="1:9" ht="16.5" x14ac:dyDescent="0.25">
      <c r="A18" s="17">
        <v>4</v>
      </c>
      <c r="B18" s="10" t="s">
        <v>440</v>
      </c>
      <c r="C18" s="11" t="s">
        <v>441</v>
      </c>
      <c r="D18" s="12" t="s">
        <v>46</v>
      </c>
      <c r="E18" s="18">
        <v>0</v>
      </c>
      <c r="F18" s="19">
        <v>0</v>
      </c>
      <c r="G18" s="19">
        <f t="shared" si="0"/>
        <v>0</v>
      </c>
      <c r="H18" s="15" t="str">
        <f t="shared" si="1"/>
        <v>F</v>
      </c>
      <c r="I18" s="20"/>
    </row>
    <row r="19" spans="1:9" ht="16.5" x14ac:dyDescent="0.25">
      <c r="A19" s="17">
        <v>5</v>
      </c>
      <c r="B19" s="10" t="s">
        <v>442</v>
      </c>
      <c r="C19" s="11" t="s">
        <v>443</v>
      </c>
      <c r="D19" s="12" t="s">
        <v>52</v>
      </c>
      <c r="E19" s="18">
        <v>7</v>
      </c>
      <c r="F19" s="19">
        <v>4</v>
      </c>
      <c r="G19" s="19">
        <f t="shared" si="0"/>
        <v>4.9000000000000004</v>
      </c>
      <c r="H19" s="15" t="str">
        <f t="shared" si="1"/>
        <v>D</v>
      </c>
      <c r="I19" s="20"/>
    </row>
    <row r="20" spans="1:9" ht="16.5" x14ac:dyDescent="0.25">
      <c r="A20" s="17">
        <v>6</v>
      </c>
      <c r="B20" s="10" t="s">
        <v>444</v>
      </c>
      <c r="C20" s="11" t="s">
        <v>181</v>
      </c>
      <c r="D20" s="12" t="s">
        <v>253</v>
      </c>
      <c r="E20" s="18">
        <v>8.5</v>
      </c>
      <c r="F20" s="19">
        <v>5.5</v>
      </c>
      <c r="G20" s="19">
        <f t="shared" si="0"/>
        <v>6.3999999999999995</v>
      </c>
      <c r="H20" s="15" t="str">
        <f t="shared" si="1"/>
        <v>C+</v>
      </c>
      <c r="I20" s="20"/>
    </row>
    <row r="21" spans="1:9" ht="16.5" x14ac:dyDescent="0.25">
      <c r="A21" s="17">
        <v>7</v>
      </c>
      <c r="B21" s="10" t="s">
        <v>445</v>
      </c>
      <c r="C21" s="11" t="s">
        <v>446</v>
      </c>
      <c r="D21" s="12" t="s">
        <v>254</v>
      </c>
      <c r="E21" s="18">
        <v>3.5</v>
      </c>
      <c r="F21" s="19">
        <v>0</v>
      </c>
      <c r="G21" s="19">
        <f t="shared" si="0"/>
        <v>1.05</v>
      </c>
      <c r="H21" s="15" t="str">
        <f t="shared" si="1"/>
        <v>F</v>
      </c>
      <c r="I21" s="20"/>
    </row>
    <row r="22" spans="1:9" ht="16.5" x14ac:dyDescent="0.25">
      <c r="A22" s="17">
        <v>8</v>
      </c>
      <c r="B22" s="10" t="s">
        <v>447</v>
      </c>
      <c r="C22" s="11" t="s">
        <v>448</v>
      </c>
      <c r="D22" s="12" t="s">
        <v>255</v>
      </c>
      <c r="E22" s="18">
        <v>8.3000000000000007</v>
      </c>
      <c r="F22" s="19">
        <v>5</v>
      </c>
      <c r="G22" s="19">
        <f t="shared" si="0"/>
        <v>5.99</v>
      </c>
      <c r="H22" s="15" t="str">
        <f t="shared" si="1"/>
        <v>C+</v>
      </c>
      <c r="I22" s="20"/>
    </row>
    <row r="23" spans="1:9" ht="16.5" x14ac:dyDescent="0.25">
      <c r="A23" s="17">
        <v>9</v>
      </c>
      <c r="B23" s="10" t="s">
        <v>449</v>
      </c>
      <c r="C23" s="11" t="s">
        <v>450</v>
      </c>
      <c r="D23" s="12" t="s">
        <v>261</v>
      </c>
      <c r="E23" s="18">
        <v>6.8</v>
      </c>
      <c r="F23" s="19">
        <v>6.5</v>
      </c>
      <c r="G23" s="19">
        <f t="shared" si="0"/>
        <v>6.59</v>
      </c>
      <c r="H23" s="15" t="str">
        <f t="shared" si="1"/>
        <v>C+</v>
      </c>
      <c r="I23" s="20"/>
    </row>
    <row r="24" spans="1:9" ht="16.5" x14ac:dyDescent="0.25">
      <c r="A24" s="17">
        <v>10</v>
      </c>
      <c r="B24" s="10" t="s">
        <v>451</v>
      </c>
      <c r="C24" s="11" t="s">
        <v>264</v>
      </c>
      <c r="D24" s="12" t="s">
        <v>167</v>
      </c>
      <c r="E24" s="18">
        <v>9.3000000000000007</v>
      </c>
      <c r="F24" s="19">
        <v>5.5</v>
      </c>
      <c r="G24" s="19">
        <f t="shared" si="0"/>
        <v>6.64</v>
      </c>
      <c r="H24" s="15" t="str">
        <f t="shared" si="1"/>
        <v>C+</v>
      </c>
      <c r="I24" s="20"/>
    </row>
    <row r="25" spans="1:9" ht="16.5" x14ac:dyDescent="0.25">
      <c r="A25" s="17">
        <v>11</v>
      </c>
      <c r="B25" s="10" t="s">
        <v>452</v>
      </c>
      <c r="C25" s="11" t="s">
        <v>117</v>
      </c>
      <c r="D25" s="12" t="s">
        <v>262</v>
      </c>
      <c r="E25" s="18">
        <v>7.5</v>
      </c>
      <c r="F25" s="19">
        <v>6</v>
      </c>
      <c r="G25" s="19">
        <f t="shared" si="0"/>
        <v>6.4499999999999993</v>
      </c>
      <c r="H25" s="15" t="str">
        <f t="shared" si="1"/>
        <v>C+</v>
      </c>
      <c r="I25" s="20"/>
    </row>
    <row r="26" spans="1:9" ht="16.5" x14ac:dyDescent="0.25">
      <c r="A26" s="17">
        <v>12</v>
      </c>
      <c r="B26" s="10" t="s">
        <v>453</v>
      </c>
      <c r="C26" s="11" t="s">
        <v>164</v>
      </c>
      <c r="D26" s="12" t="s">
        <v>262</v>
      </c>
      <c r="E26" s="18">
        <v>7.5</v>
      </c>
      <c r="F26" s="19">
        <v>7</v>
      </c>
      <c r="G26" s="19">
        <f t="shared" si="0"/>
        <v>7.1499999999999995</v>
      </c>
      <c r="H26" s="15" t="str">
        <f t="shared" si="1"/>
        <v>B</v>
      </c>
      <c r="I26" s="20"/>
    </row>
    <row r="27" spans="1:9" ht="16.5" x14ac:dyDescent="0.25">
      <c r="A27" s="17">
        <v>13</v>
      </c>
      <c r="B27" s="10" t="s">
        <v>454</v>
      </c>
      <c r="C27" s="11" t="s">
        <v>143</v>
      </c>
      <c r="D27" s="12" t="s">
        <v>245</v>
      </c>
      <c r="E27" s="18">
        <v>8.1</v>
      </c>
      <c r="F27" s="19">
        <v>7</v>
      </c>
      <c r="G27" s="19">
        <f t="shared" si="0"/>
        <v>7.3299999999999992</v>
      </c>
      <c r="H27" s="15" t="str">
        <f t="shared" si="1"/>
        <v>B</v>
      </c>
      <c r="I27" s="20"/>
    </row>
    <row r="28" spans="1:9" ht="16.5" x14ac:dyDescent="0.25">
      <c r="A28" s="17">
        <v>14</v>
      </c>
      <c r="B28" s="10" t="s">
        <v>455</v>
      </c>
      <c r="C28" s="11" t="s">
        <v>456</v>
      </c>
      <c r="D28" s="12" t="s">
        <v>63</v>
      </c>
      <c r="E28" s="18">
        <v>8.1</v>
      </c>
      <c r="F28" s="19">
        <v>6.5</v>
      </c>
      <c r="G28" s="19">
        <f t="shared" si="0"/>
        <v>6.9799999999999995</v>
      </c>
      <c r="H28" s="15" t="str">
        <f t="shared" si="1"/>
        <v>B</v>
      </c>
      <c r="I28" s="20"/>
    </row>
    <row r="29" spans="1:9" ht="16.5" x14ac:dyDescent="0.25">
      <c r="A29" s="17">
        <v>15</v>
      </c>
      <c r="B29" s="10" t="s">
        <v>457</v>
      </c>
      <c r="C29" s="11" t="s">
        <v>458</v>
      </c>
      <c r="D29" s="12" t="s">
        <v>277</v>
      </c>
      <c r="E29" s="18">
        <v>8</v>
      </c>
      <c r="F29" s="19">
        <v>7.5</v>
      </c>
      <c r="G29" s="19">
        <f t="shared" si="0"/>
        <v>7.65</v>
      </c>
      <c r="H29" s="15" t="str">
        <f t="shared" si="1"/>
        <v>B</v>
      </c>
      <c r="I29" s="20"/>
    </row>
    <row r="30" spans="1:9" ht="16.5" x14ac:dyDescent="0.25">
      <c r="A30" s="17">
        <v>16</v>
      </c>
      <c r="B30" s="10" t="s">
        <v>459</v>
      </c>
      <c r="C30" s="11" t="s">
        <v>460</v>
      </c>
      <c r="D30" s="12" t="s">
        <v>461</v>
      </c>
      <c r="E30" s="18">
        <v>3.8</v>
      </c>
      <c r="F30" s="19">
        <v>6</v>
      </c>
      <c r="G30" s="19">
        <f t="shared" si="0"/>
        <v>5.339999999999999</v>
      </c>
      <c r="H30" s="15" t="str">
        <f t="shared" si="1"/>
        <v>D+</v>
      </c>
      <c r="I30" s="20"/>
    </row>
    <row r="31" spans="1:9" ht="16.5" x14ac:dyDescent="0.25">
      <c r="A31" s="17">
        <v>17</v>
      </c>
      <c r="B31" s="10" t="s">
        <v>462</v>
      </c>
      <c r="C31" s="11" t="s">
        <v>463</v>
      </c>
      <c r="D31" s="12" t="s">
        <v>263</v>
      </c>
      <c r="E31" s="18">
        <v>9</v>
      </c>
      <c r="F31" s="19">
        <v>8</v>
      </c>
      <c r="G31" s="19">
        <f t="shared" si="0"/>
        <v>8.2999999999999989</v>
      </c>
      <c r="H31" s="15" t="str">
        <f t="shared" si="1"/>
        <v>B+</v>
      </c>
      <c r="I31" s="20"/>
    </row>
    <row r="32" spans="1:9" ht="16.5" x14ac:dyDescent="0.25">
      <c r="A32" s="17">
        <v>18</v>
      </c>
      <c r="B32" s="10" t="s">
        <v>464</v>
      </c>
      <c r="C32" s="11" t="s">
        <v>150</v>
      </c>
      <c r="D32" s="12" t="s">
        <v>94</v>
      </c>
      <c r="E32" s="18">
        <v>8.8000000000000007</v>
      </c>
      <c r="F32" s="19">
        <v>8.5</v>
      </c>
      <c r="G32" s="19">
        <f t="shared" si="0"/>
        <v>8.59</v>
      </c>
      <c r="H32" s="15" t="str">
        <f t="shared" si="1"/>
        <v>A</v>
      </c>
      <c r="I32" s="20"/>
    </row>
    <row r="33" spans="1:9" ht="16.5" x14ac:dyDescent="0.25">
      <c r="A33" s="17">
        <v>19</v>
      </c>
      <c r="B33" s="10" t="s">
        <v>465</v>
      </c>
      <c r="C33" s="11" t="s">
        <v>466</v>
      </c>
      <c r="D33" s="12" t="s">
        <v>202</v>
      </c>
      <c r="E33" s="18">
        <v>10</v>
      </c>
      <c r="F33" s="19">
        <v>5</v>
      </c>
      <c r="G33" s="19">
        <f t="shared" si="0"/>
        <v>6.5</v>
      </c>
      <c r="H33" s="15" t="str">
        <f t="shared" si="1"/>
        <v>C+</v>
      </c>
      <c r="I33" s="20"/>
    </row>
    <row r="34" spans="1:9" ht="16.5" x14ac:dyDescent="0.25">
      <c r="A34" s="17">
        <v>20</v>
      </c>
      <c r="B34" s="10" t="s">
        <v>467</v>
      </c>
      <c r="C34" s="11" t="s">
        <v>468</v>
      </c>
      <c r="D34" s="12" t="s">
        <v>248</v>
      </c>
      <c r="E34" s="18">
        <v>7.8</v>
      </c>
      <c r="F34" s="19">
        <v>6</v>
      </c>
      <c r="G34" s="19">
        <f t="shared" si="0"/>
        <v>6.5399999999999991</v>
      </c>
      <c r="H34" s="15" t="str">
        <f t="shared" si="1"/>
        <v>C+</v>
      </c>
      <c r="I34" s="20"/>
    </row>
    <row r="35" spans="1:9" ht="16.5" x14ac:dyDescent="0.25">
      <c r="A35" s="17">
        <v>21</v>
      </c>
      <c r="B35" s="10" t="s">
        <v>469</v>
      </c>
      <c r="C35" s="11" t="s">
        <v>470</v>
      </c>
      <c r="D35" s="12" t="s">
        <v>103</v>
      </c>
      <c r="E35" s="18">
        <v>3.8</v>
      </c>
      <c r="F35" s="19">
        <v>0</v>
      </c>
      <c r="G35" s="19">
        <f t="shared" si="0"/>
        <v>1.1399999999999999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471</v>
      </c>
      <c r="C36" s="11" t="s">
        <v>472</v>
      </c>
      <c r="D36" s="12" t="s">
        <v>103</v>
      </c>
      <c r="E36" s="18">
        <v>8.5</v>
      </c>
      <c r="F36" s="19">
        <v>7</v>
      </c>
      <c r="G36" s="19">
        <f t="shared" si="0"/>
        <v>7.4499999999999993</v>
      </c>
      <c r="H36" s="15" t="str">
        <f t="shared" si="1"/>
        <v>B</v>
      </c>
      <c r="I36" s="20"/>
    </row>
    <row r="37" spans="1:9" ht="16.5" x14ac:dyDescent="0.25">
      <c r="A37" s="17">
        <v>23</v>
      </c>
      <c r="B37" s="10" t="s">
        <v>473</v>
      </c>
      <c r="C37" s="11" t="s">
        <v>474</v>
      </c>
      <c r="D37" s="12" t="s">
        <v>225</v>
      </c>
      <c r="E37" s="18">
        <v>8</v>
      </c>
      <c r="F37" s="19">
        <v>5</v>
      </c>
      <c r="G37" s="19">
        <f t="shared" si="0"/>
        <v>5.9</v>
      </c>
      <c r="H37" s="15" t="str">
        <f t="shared" si="1"/>
        <v>C</v>
      </c>
      <c r="I37" s="20"/>
    </row>
    <row r="38" spans="1:9" ht="16.5" x14ac:dyDescent="0.25">
      <c r="A38" s="17">
        <v>24</v>
      </c>
      <c r="B38" s="10" t="s">
        <v>475</v>
      </c>
      <c r="C38" s="11" t="s">
        <v>250</v>
      </c>
      <c r="D38" s="12" t="s">
        <v>476</v>
      </c>
      <c r="E38" s="18">
        <v>7.5</v>
      </c>
      <c r="F38" s="19">
        <v>8</v>
      </c>
      <c r="G38" s="19">
        <f t="shared" si="0"/>
        <v>7.85</v>
      </c>
      <c r="H38" s="15" t="str">
        <f t="shared" si="1"/>
        <v>B</v>
      </c>
      <c r="I38" s="20"/>
    </row>
    <row r="39" spans="1:9" ht="16.5" x14ac:dyDescent="0.25">
      <c r="A39" s="17">
        <v>25</v>
      </c>
      <c r="B39" s="10" t="s">
        <v>477</v>
      </c>
      <c r="C39" s="11" t="s">
        <v>478</v>
      </c>
      <c r="D39" s="12" t="s">
        <v>249</v>
      </c>
      <c r="E39" s="18">
        <v>4</v>
      </c>
      <c r="F39" s="19">
        <v>7</v>
      </c>
      <c r="G39" s="19">
        <f t="shared" si="0"/>
        <v>6.1</v>
      </c>
      <c r="H39" s="15" t="str">
        <f t="shared" si="1"/>
        <v>C+</v>
      </c>
      <c r="I39" s="20"/>
    </row>
    <row r="40" spans="1:9" ht="16.5" x14ac:dyDescent="0.25">
      <c r="A40" s="17">
        <v>26</v>
      </c>
      <c r="B40" s="10" t="s">
        <v>479</v>
      </c>
      <c r="C40" s="11" t="s">
        <v>27</v>
      </c>
      <c r="D40" s="12" t="s">
        <v>272</v>
      </c>
      <c r="E40" s="18">
        <v>8.8000000000000007</v>
      </c>
      <c r="F40" s="19">
        <v>6</v>
      </c>
      <c r="G40" s="19">
        <f t="shared" si="0"/>
        <v>6.84</v>
      </c>
      <c r="H40" s="15" t="str">
        <f t="shared" si="1"/>
        <v>C+</v>
      </c>
      <c r="I40" s="20"/>
    </row>
    <row r="41" spans="1:9" ht="16.5" x14ac:dyDescent="0.25">
      <c r="A41" s="17">
        <v>27</v>
      </c>
      <c r="B41" s="10" t="s">
        <v>480</v>
      </c>
      <c r="C41" s="11" t="s">
        <v>481</v>
      </c>
      <c r="D41" s="12" t="s">
        <v>237</v>
      </c>
      <c r="E41" s="18">
        <v>8</v>
      </c>
      <c r="F41" s="19">
        <v>7</v>
      </c>
      <c r="G41" s="19">
        <f t="shared" si="0"/>
        <v>7.2999999999999989</v>
      </c>
      <c r="H41" s="15" t="str">
        <f t="shared" si="1"/>
        <v>B</v>
      </c>
      <c r="I41" s="20"/>
    </row>
    <row r="42" spans="1:9" ht="16.5" x14ac:dyDescent="0.25">
      <c r="A42" s="17">
        <v>28</v>
      </c>
      <c r="B42" s="10" t="s">
        <v>482</v>
      </c>
      <c r="C42" s="11" t="s">
        <v>33</v>
      </c>
      <c r="D42" s="12" t="s">
        <v>251</v>
      </c>
      <c r="E42" s="18">
        <v>4</v>
      </c>
      <c r="F42" s="19">
        <v>5.5</v>
      </c>
      <c r="G42" s="19">
        <f t="shared" si="0"/>
        <v>5.05</v>
      </c>
      <c r="H42" s="15" t="str">
        <f t="shared" si="1"/>
        <v>D+</v>
      </c>
      <c r="I42" s="20"/>
    </row>
    <row r="43" spans="1:9" ht="16.5" x14ac:dyDescent="0.25">
      <c r="A43" s="17">
        <v>29</v>
      </c>
      <c r="B43" s="10" t="s">
        <v>483</v>
      </c>
      <c r="C43" s="11" t="s">
        <v>484</v>
      </c>
      <c r="D43" s="12" t="s">
        <v>485</v>
      </c>
      <c r="E43" s="18">
        <v>8.8000000000000007</v>
      </c>
      <c r="F43" s="19">
        <v>8.5</v>
      </c>
      <c r="G43" s="19">
        <f t="shared" si="0"/>
        <v>8.59</v>
      </c>
      <c r="H43" s="15" t="str">
        <f t="shared" si="1"/>
        <v>A</v>
      </c>
      <c r="I43" s="20"/>
    </row>
    <row r="44" spans="1:9" ht="16.5" x14ac:dyDescent="0.25">
      <c r="A44" s="17">
        <v>30</v>
      </c>
      <c r="B44" s="10" t="s">
        <v>486</v>
      </c>
      <c r="C44" s="11" t="s">
        <v>487</v>
      </c>
      <c r="D44" s="12" t="s">
        <v>139</v>
      </c>
      <c r="E44" s="18">
        <v>8</v>
      </c>
      <c r="F44" s="19">
        <v>8.5</v>
      </c>
      <c r="G44" s="19">
        <f t="shared" si="0"/>
        <v>8.35</v>
      </c>
      <c r="H44" s="15" t="str">
        <f t="shared" si="1"/>
        <v>B+</v>
      </c>
      <c r="I44" s="20"/>
    </row>
    <row r="45" spans="1:9" ht="16.5" x14ac:dyDescent="0.25">
      <c r="A45" s="17">
        <v>31</v>
      </c>
      <c r="B45" s="10" t="s">
        <v>488</v>
      </c>
      <c r="C45" s="11" t="s">
        <v>489</v>
      </c>
      <c r="D45" s="12" t="s">
        <v>490</v>
      </c>
      <c r="E45" s="18">
        <v>9.3000000000000007</v>
      </c>
      <c r="F45" s="19">
        <v>8</v>
      </c>
      <c r="G45" s="19">
        <f t="shared" si="0"/>
        <v>8.39</v>
      </c>
      <c r="H45" s="15" t="str">
        <f t="shared" si="1"/>
        <v>B+</v>
      </c>
      <c r="I45" s="20"/>
    </row>
    <row r="46" spans="1:9" ht="16.5" x14ac:dyDescent="0.25">
      <c r="A46" s="17">
        <v>32</v>
      </c>
      <c r="B46" s="10" t="s">
        <v>491</v>
      </c>
      <c r="C46" s="11" t="s">
        <v>258</v>
      </c>
      <c r="D46" s="12" t="s">
        <v>492</v>
      </c>
      <c r="E46" s="18">
        <v>8</v>
      </c>
      <c r="F46" s="19">
        <v>5</v>
      </c>
      <c r="G46" s="19">
        <f t="shared" si="0"/>
        <v>5.9</v>
      </c>
      <c r="H46" s="15" t="str">
        <f t="shared" si="1"/>
        <v>C</v>
      </c>
      <c r="I46" s="20"/>
    </row>
    <row r="47" spans="1:9" ht="16.5" x14ac:dyDescent="0.25">
      <c r="A47" s="17">
        <v>33</v>
      </c>
      <c r="B47" s="21" t="s">
        <v>493</v>
      </c>
      <c r="C47" s="22" t="s">
        <v>494</v>
      </c>
      <c r="D47" s="23" t="s">
        <v>260</v>
      </c>
      <c r="E47" s="18">
        <v>8.5</v>
      </c>
      <c r="F47" s="19">
        <v>6</v>
      </c>
      <c r="G47" s="19">
        <f t="shared" si="0"/>
        <v>6.7499999999999991</v>
      </c>
      <c r="H47" s="15" t="str">
        <f t="shared" si="1"/>
        <v>C+</v>
      </c>
      <c r="I47" s="20"/>
    </row>
    <row r="48" spans="1:9" ht="16.5" x14ac:dyDescent="0.25">
      <c r="A48" s="17">
        <v>34</v>
      </c>
      <c r="B48" s="32" t="s">
        <v>506</v>
      </c>
      <c r="C48" s="11" t="s">
        <v>507</v>
      </c>
      <c r="D48" s="12" t="s">
        <v>237</v>
      </c>
      <c r="E48" s="18">
        <v>7.5</v>
      </c>
      <c r="F48" s="19">
        <v>5</v>
      </c>
      <c r="G48" s="19">
        <f t="shared" si="0"/>
        <v>5.75</v>
      </c>
      <c r="H48" s="15" t="str">
        <f t="shared" si="1"/>
        <v>C</v>
      </c>
      <c r="I48" s="20" t="s">
        <v>508</v>
      </c>
    </row>
    <row r="49" spans="1:9" ht="16.5" x14ac:dyDescent="0.25">
      <c r="A49" s="17">
        <v>35</v>
      </c>
      <c r="B49" s="10"/>
      <c r="C49" s="11"/>
      <c r="D49" s="12"/>
      <c r="E49" s="18"/>
      <c r="F49" s="19"/>
      <c r="G49" s="19">
        <f t="shared" si="0"/>
        <v>0</v>
      </c>
      <c r="H49" s="15" t="str">
        <f t="shared" si="1"/>
        <v>F</v>
      </c>
      <c r="I49" s="20"/>
    </row>
    <row r="50" spans="1:9" ht="15.75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ht="15.75" x14ac:dyDescent="0.25">
      <c r="A51" s="24" t="str">
        <f>"Cộng danh sách gồm "</f>
        <v xml:space="preserve">Cộng danh sách gồm </v>
      </c>
      <c r="B51" s="24"/>
      <c r="C51" s="24"/>
      <c r="D51" s="25">
        <f>COUNTA(H15:H49)</f>
        <v>35</v>
      </c>
      <c r="E51" s="26">
        <v>1</v>
      </c>
      <c r="F51" s="27"/>
      <c r="G51" s="1"/>
      <c r="H51" s="1"/>
      <c r="I51" s="1"/>
    </row>
    <row r="52" spans="1:9" ht="15.75" x14ac:dyDescent="0.25">
      <c r="A52" s="49" t="s">
        <v>15</v>
      </c>
      <c r="B52" s="49"/>
      <c r="C52" s="49"/>
      <c r="D52" s="28">
        <f>COUNTIF(G15:G49,"&gt;=5")</f>
        <v>29</v>
      </c>
      <c r="E52" s="29">
        <f>D52/D51</f>
        <v>0.82857142857142863</v>
      </c>
      <c r="F52" s="30"/>
      <c r="G52" s="1"/>
      <c r="H52" s="1"/>
      <c r="I52" s="1"/>
    </row>
    <row r="53" spans="1:9" ht="15.75" x14ac:dyDescent="0.25">
      <c r="A53" s="49" t="s">
        <v>16</v>
      </c>
      <c r="B53" s="49"/>
      <c r="C53" s="49"/>
      <c r="D53" s="28">
        <f>COUNTIF(G15:G49,"&lt;5")</f>
        <v>6</v>
      </c>
      <c r="E53" s="29">
        <f>D53/D51</f>
        <v>0.17142857142857143</v>
      </c>
      <c r="F53" s="30"/>
      <c r="G53" s="1"/>
      <c r="H53" s="1"/>
      <c r="I53" s="1"/>
    </row>
    <row r="54" spans="1:9" ht="15.75" x14ac:dyDescent="0.25">
      <c r="A54" s="31"/>
      <c r="B54" s="31"/>
      <c r="C54" s="4"/>
      <c r="D54" s="31"/>
      <c r="E54" s="3"/>
      <c r="F54" s="1"/>
      <c r="G54" s="1"/>
      <c r="H54" s="1"/>
      <c r="I54" s="1"/>
    </row>
    <row r="55" spans="1:9" ht="15.75" x14ac:dyDescent="0.25">
      <c r="A55" s="1"/>
      <c r="B55" s="1"/>
      <c r="C55" s="1"/>
      <c r="D55" s="1"/>
      <c r="E55" s="50" t="str">
        <f ca="1">"TP. Hồ Chí Minh, ngày "&amp;  DAY(NOW())&amp;" tháng " &amp;MONTH(NOW())&amp;" năm "&amp;YEAR(NOW())</f>
        <v>TP. Hồ Chí Minh, ngày 2 tháng 7 năm 2018</v>
      </c>
      <c r="F55" s="50"/>
      <c r="G55" s="50"/>
      <c r="H55" s="50"/>
      <c r="I55" s="50"/>
    </row>
    <row r="56" spans="1:9" ht="15.75" x14ac:dyDescent="0.25">
      <c r="A56" s="35" t="s">
        <v>17</v>
      </c>
      <c r="B56" s="35"/>
      <c r="C56" s="35"/>
      <c r="D56" s="1"/>
      <c r="E56" s="35" t="s">
        <v>18</v>
      </c>
      <c r="F56" s="35"/>
      <c r="G56" s="35"/>
      <c r="H56" s="35"/>
      <c r="I56" s="35"/>
    </row>
    <row r="57" spans="1:9" ht="15.75" x14ac:dyDescent="0.25">
      <c r="A57" s="1"/>
      <c r="B57" s="1"/>
      <c r="C57" s="1"/>
      <c r="D57" s="1"/>
      <c r="E57" s="1"/>
      <c r="F57" s="1"/>
      <c r="G57" s="1"/>
      <c r="H57" s="1"/>
      <c r="I57" s="1"/>
    </row>
    <row r="60" spans="1:9" s="33" customFormat="1" ht="16.5" x14ac:dyDescent="0.25">
      <c r="B60" s="33" t="s">
        <v>513</v>
      </c>
      <c r="F60" s="34" t="s">
        <v>514</v>
      </c>
      <c r="G60" s="34"/>
      <c r="H60" s="34"/>
    </row>
  </sheetData>
  <protectedRanges>
    <protectedRange sqref="A57:I57" name="Range5"/>
    <protectedRange sqref="I15:I49" name="Range4"/>
    <protectedRange sqref="B15:F49" name="Range3"/>
    <protectedRange sqref="C8:C10 G8:G9" name="Range2"/>
    <protectedRange sqref="A4" name="Range1"/>
    <protectedRange sqref="E13:F13" name="Range6"/>
  </protectedRanges>
  <mergeCells count="22">
    <mergeCell ref="A1:D1"/>
    <mergeCell ref="E1:I1"/>
    <mergeCell ref="A2:D2"/>
    <mergeCell ref="E2:I2"/>
    <mergeCell ref="A3:D3"/>
    <mergeCell ref="A6:I6"/>
    <mergeCell ref="A9:B9"/>
    <mergeCell ref="C9:D9"/>
    <mergeCell ref="E9:F9"/>
    <mergeCell ref="A4:D4"/>
    <mergeCell ref="F60:H60"/>
    <mergeCell ref="A56:C56"/>
    <mergeCell ref="E56:I56"/>
    <mergeCell ref="A12:A13"/>
    <mergeCell ref="B12:B13"/>
    <mergeCell ref="C12:D13"/>
    <mergeCell ref="G12:H12"/>
    <mergeCell ref="I12:I13"/>
    <mergeCell ref="C14:D14"/>
    <mergeCell ref="A52:C52"/>
    <mergeCell ref="A53:C53"/>
    <mergeCell ref="E55:I55"/>
  </mergeCells>
  <conditionalFormatting sqref="H15:H49">
    <cfRule type="cellIs" dxfId="1" priority="2" stopIfTrue="1" operator="equal">
      <formula>"F"</formula>
    </cfRule>
  </conditionalFormatting>
  <conditionalFormatting sqref="G15:G49">
    <cfRule type="expression" dxfId="0" priority="1" stopIfTrue="1">
      <formula>MAX(#REF!)&lt;4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05ĐH_QLTN1</vt:lpstr>
      <vt:lpstr>05ĐH_QLTN2</vt:lpstr>
      <vt:lpstr>05ĐH_KTTN1</vt:lpstr>
      <vt:lpstr>05ĐH_KTTN2</vt:lpstr>
      <vt:lpstr>05ĐH_QLBĐ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2018-07-02T02:05:15Z</dcterms:modified>
</cp:coreProperties>
</file>