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15600" windowHeight="7665" firstSheet="3" activeTab="10"/>
  </bookViews>
  <sheets>
    <sheet name="06DH_HTTT" sheetId="1" r:id="rId1"/>
    <sheet name="07DH_KTTN1" sheetId="4" r:id="rId2"/>
    <sheet name="07DH_KTTN2" sheetId="5" r:id="rId3"/>
    <sheet name="07DH_QTKD5" sheetId="6" r:id="rId4"/>
    <sheet name="07DH_HTTT" sheetId="7" r:id="rId5"/>
    <sheet name="07DH_QLDD5" sheetId="8" r:id="rId6"/>
    <sheet name="07DH_QLBD" sheetId="9" r:id="rId7"/>
    <sheet name="07DH_BDKH" sheetId="10" r:id="rId8"/>
    <sheet name="07DH_KT" sheetId="11" r:id="rId9"/>
    <sheet name="07DH_DC" sheetId="12" r:id="rId10"/>
    <sheet name="07DH_TNKS" sheetId="13" r:id="rId11"/>
  </sheets>
  <calcPr calcId="144525"/>
</workbook>
</file>

<file path=xl/calcChain.xml><?xml version="1.0" encoding="utf-8"?>
<calcChain xmlns="http://schemas.openxmlformats.org/spreadsheetml/2006/main">
  <c r="G50" i="7" l="1"/>
  <c r="H50" i="7" s="1"/>
  <c r="G51" i="7"/>
  <c r="H51" i="7" s="1"/>
  <c r="G52" i="7"/>
  <c r="H52" i="7" s="1"/>
  <c r="G53" i="7"/>
  <c r="H53" i="7" s="1"/>
  <c r="G54" i="7"/>
  <c r="H54" i="7" s="1"/>
  <c r="G55" i="7"/>
  <c r="H55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14" i="13"/>
  <c r="H14" i="13" s="1"/>
  <c r="G15" i="13"/>
  <c r="H15" i="13" s="1"/>
  <c r="G16" i="13"/>
  <c r="H16" i="13" s="1"/>
  <c r="G17" i="13"/>
  <c r="H17" i="13" s="1"/>
  <c r="E32" i="13" l="1"/>
  <c r="A28" i="13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E49" i="12"/>
  <c r="A45" i="12"/>
  <c r="G43" i="12"/>
  <c r="H43" i="12" s="1"/>
  <c r="G42" i="12"/>
  <c r="H42" i="12" s="1"/>
  <c r="G41" i="12"/>
  <c r="H41" i="12" s="1"/>
  <c r="G40" i="12"/>
  <c r="H40" i="12" s="1"/>
  <c r="G39" i="12"/>
  <c r="H39" i="12" s="1"/>
  <c r="G38" i="12"/>
  <c r="H38" i="12" s="1"/>
  <c r="G37" i="12"/>
  <c r="H37" i="12" s="1"/>
  <c r="H36" i="12"/>
  <c r="G36" i="12"/>
  <c r="G35" i="12"/>
  <c r="H35" i="12" s="1"/>
  <c r="H34" i="12"/>
  <c r="G34" i="12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H26" i="12"/>
  <c r="G26" i="12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H15" i="12" s="1"/>
  <c r="G14" i="12"/>
  <c r="E42" i="11"/>
  <c r="A38" i="11"/>
  <c r="G34" i="11"/>
  <c r="H34" i="11" s="1"/>
  <c r="G33" i="11"/>
  <c r="H33" i="11" s="1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E25" i="10"/>
  <c r="A21" i="10"/>
  <c r="G17" i="10"/>
  <c r="H17" i="10" s="1"/>
  <c r="G16" i="10"/>
  <c r="H16" i="10" s="1"/>
  <c r="G15" i="10"/>
  <c r="H15" i="10" s="1"/>
  <c r="G14" i="10"/>
  <c r="E35" i="9"/>
  <c r="A31" i="9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E76" i="8"/>
  <c r="A72" i="8"/>
  <c r="G68" i="8"/>
  <c r="H68" i="8" s="1"/>
  <c r="G67" i="8"/>
  <c r="H67" i="8" s="1"/>
  <c r="G66" i="8"/>
  <c r="H66" i="8" s="1"/>
  <c r="G65" i="8"/>
  <c r="H65" i="8" s="1"/>
  <c r="G64" i="8"/>
  <c r="H64" i="8" s="1"/>
  <c r="G63" i="8"/>
  <c r="H63" i="8" s="1"/>
  <c r="G62" i="8"/>
  <c r="H62" i="8" s="1"/>
  <c r="G61" i="8"/>
  <c r="H61" i="8" s="1"/>
  <c r="G60" i="8"/>
  <c r="H60" i="8" s="1"/>
  <c r="G59" i="8"/>
  <c r="H59" i="8" s="1"/>
  <c r="G58" i="8"/>
  <c r="H58" i="8" s="1"/>
  <c r="G57" i="8"/>
  <c r="H57" i="8" s="1"/>
  <c r="G56" i="8"/>
  <c r="H56" i="8" s="1"/>
  <c r="G55" i="8"/>
  <c r="H55" i="8" s="1"/>
  <c r="G54" i="8"/>
  <c r="H54" i="8" s="1"/>
  <c r="G53" i="8"/>
  <c r="H53" i="8" s="1"/>
  <c r="G52" i="8"/>
  <c r="H52" i="8" s="1"/>
  <c r="G51" i="8"/>
  <c r="H51" i="8" s="1"/>
  <c r="G50" i="8"/>
  <c r="H50" i="8" s="1"/>
  <c r="G49" i="8"/>
  <c r="H49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H32" i="8"/>
  <c r="G32" i="8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H18" i="8"/>
  <c r="G18" i="8"/>
  <c r="G17" i="8"/>
  <c r="H17" i="8" s="1"/>
  <c r="G16" i="8"/>
  <c r="H16" i="8" s="1"/>
  <c r="G15" i="8"/>
  <c r="H15" i="8" s="1"/>
  <c r="G14" i="8"/>
  <c r="E84" i="7"/>
  <c r="A80" i="7"/>
  <c r="G78" i="7"/>
  <c r="H78" i="7" s="1"/>
  <c r="G77" i="7"/>
  <c r="H77" i="7" s="1"/>
  <c r="G76" i="7"/>
  <c r="H76" i="7" s="1"/>
  <c r="G75" i="7"/>
  <c r="H75" i="7" s="1"/>
  <c r="G74" i="7"/>
  <c r="H74" i="7" s="1"/>
  <c r="G73" i="7"/>
  <c r="H73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E71" i="6"/>
  <c r="A67" i="6"/>
  <c r="G61" i="6"/>
  <c r="H61" i="6" s="1"/>
  <c r="G60" i="6"/>
  <c r="H60" i="6" s="1"/>
  <c r="G59" i="6"/>
  <c r="H59" i="6" s="1"/>
  <c r="H58" i="6"/>
  <c r="G58" i="6"/>
  <c r="G57" i="6"/>
  <c r="H57" i="6" s="1"/>
  <c r="G56" i="6"/>
  <c r="H56" i="6" s="1"/>
  <c r="G55" i="6"/>
  <c r="H55" i="6" s="1"/>
  <c r="G54" i="6"/>
  <c r="H54" i="6" s="1"/>
  <c r="G53" i="6"/>
  <c r="H53" i="6" s="1"/>
  <c r="H52" i="6"/>
  <c r="G52" i="6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H36" i="6"/>
  <c r="G36" i="6"/>
  <c r="G35" i="6"/>
  <c r="H35" i="6" s="1"/>
  <c r="G34" i="6"/>
  <c r="H34" i="6" s="1"/>
  <c r="G33" i="6"/>
  <c r="H33" i="6" s="1"/>
  <c r="G32" i="6"/>
  <c r="H32" i="6" s="1"/>
  <c r="G31" i="6"/>
  <c r="H31" i="6" s="1"/>
  <c r="H30" i="6"/>
  <c r="G30" i="6"/>
  <c r="G29" i="6"/>
  <c r="H29" i="6" s="1"/>
  <c r="G28" i="6"/>
  <c r="H28" i="6" s="1"/>
  <c r="G27" i="6"/>
  <c r="H27" i="6" s="1"/>
  <c r="H26" i="6"/>
  <c r="G26" i="6"/>
  <c r="G25" i="6"/>
  <c r="H25" i="6" s="1"/>
  <c r="G24" i="6"/>
  <c r="H24" i="6" s="1"/>
  <c r="G23" i="6"/>
  <c r="H23" i="6" s="1"/>
  <c r="H22" i="6"/>
  <c r="G22" i="6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G14" i="6"/>
  <c r="H14" i="6" s="1"/>
  <c r="E67" i="5"/>
  <c r="A63" i="5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H22" i="5"/>
  <c r="G22" i="5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E70" i="4"/>
  <c r="A66" i="4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H53" i="4"/>
  <c r="G53" i="4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H25" i="4"/>
  <c r="G25" i="4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H17" i="4"/>
  <c r="G17" i="4"/>
  <c r="G16" i="4"/>
  <c r="H16" i="4" s="1"/>
  <c r="G15" i="4"/>
  <c r="H15" i="4" s="1"/>
  <c r="G14" i="4"/>
  <c r="H19" i="1"/>
  <c r="H20" i="1"/>
  <c r="H22" i="1"/>
  <c r="H24" i="1"/>
  <c r="H30" i="1"/>
  <c r="H33" i="1"/>
  <c r="H34" i="1"/>
  <c r="H36" i="1"/>
  <c r="H37" i="1"/>
  <c r="H38" i="1"/>
  <c r="H39" i="1"/>
  <c r="H42" i="1"/>
  <c r="H43" i="1"/>
  <c r="H44" i="1"/>
  <c r="H45" i="1"/>
  <c r="H48" i="1"/>
  <c r="H50" i="1"/>
  <c r="H51" i="1"/>
  <c r="H57" i="1"/>
  <c r="H62" i="1"/>
  <c r="H63" i="1"/>
  <c r="H64" i="1"/>
  <c r="H65" i="1"/>
  <c r="G15" i="1"/>
  <c r="H15" i="1" s="1"/>
  <c r="G16" i="1"/>
  <c r="H16" i="1" s="1"/>
  <c r="G17" i="1"/>
  <c r="H17" i="1" s="1"/>
  <c r="G18" i="1"/>
  <c r="H18" i="1" s="1"/>
  <c r="G19" i="1"/>
  <c r="G20" i="1"/>
  <c r="G21" i="1"/>
  <c r="H21" i="1" s="1"/>
  <c r="G22" i="1"/>
  <c r="G23" i="1"/>
  <c r="H23" i="1" s="1"/>
  <c r="G24" i="1"/>
  <c r="G25" i="1"/>
  <c r="H25" i="1" s="1"/>
  <c r="G26" i="1"/>
  <c r="H26" i="1" s="1"/>
  <c r="G27" i="1"/>
  <c r="H27" i="1" s="1"/>
  <c r="G28" i="1"/>
  <c r="H28" i="1" s="1"/>
  <c r="G29" i="1"/>
  <c r="H29" i="1" s="1"/>
  <c r="G30" i="1"/>
  <c r="G31" i="1"/>
  <c r="H31" i="1" s="1"/>
  <c r="G32" i="1"/>
  <c r="H32" i="1" s="1"/>
  <c r="G33" i="1"/>
  <c r="G34" i="1"/>
  <c r="G35" i="1"/>
  <c r="H35" i="1" s="1"/>
  <c r="G36" i="1"/>
  <c r="G37" i="1"/>
  <c r="G38" i="1"/>
  <c r="G39" i="1"/>
  <c r="G40" i="1"/>
  <c r="H40" i="1" s="1"/>
  <c r="G41" i="1"/>
  <c r="H41" i="1" s="1"/>
  <c r="G42" i="1"/>
  <c r="G43" i="1"/>
  <c r="G44" i="1"/>
  <c r="G45" i="1"/>
  <c r="G46" i="1"/>
  <c r="H46" i="1" s="1"/>
  <c r="G47" i="1"/>
  <c r="H47" i="1" s="1"/>
  <c r="G48" i="1"/>
  <c r="G49" i="1"/>
  <c r="H49" i="1" s="1"/>
  <c r="G50" i="1"/>
  <c r="G51" i="1"/>
  <c r="G52" i="1"/>
  <c r="H52" i="1" s="1"/>
  <c r="G53" i="1"/>
  <c r="H53" i="1" s="1"/>
  <c r="G54" i="1"/>
  <c r="H54" i="1" s="1"/>
  <c r="G55" i="1"/>
  <c r="H55" i="1" s="1"/>
  <c r="G56" i="1"/>
  <c r="H56" i="1" s="1"/>
  <c r="G57" i="1"/>
  <c r="G58" i="1"/>
  <c r="H58" i="1" s="1"/>
  <c r="G59" i="1"/>
  <c r="H59" i="1" s="1"/>
  <c r="G60" i="1"/>
  <c r="H60" i="1" s="1"/>
  <c r="G61" i="1"/>
  <c r="H61" i="1" s="1"/>
  <c r="G62" i="1"/>
  <c r="G63" i="1"/>
  <c r="G64" i="1"/>
  <c r="G65" i="1"/>
  <c r="D67" i="4" l="1"/>
  <c r="D73" i="8"/>
  <c r="D81" i="7"/>
  <c r="D46" i="12"/>
  <c r="D22" i="10"/>
  <c r="D39" i="11"/>
  <c r="D32" i="9"/>
  <c r="H14" i="4"/>
  <c r="D66" i="4" s="1"/>
  <c r="E68" i="4" s="1"/>
  <c r="H14" i="7"/>
  <c r="D80" i="7" s="1"/>
  <c r="E82" i="7" s="1"/>
  <c r="H14" i="10"/>
  <c r="E23" i="10" s="1"/>
  <c r="H14" i="11"/>
  <c r="H14" i="12"/>
  <c r="D45" i="12" s="1"/>
  <c r="E47" i="12" s="1"/>
  <c r="H14" i="8"/>
  <c r="D72" i="8" s="1"/>
  <c r="E74" i="8" s="1"/>
  <c r="D29" i="13"/>
  <c r="D28" i="13"/>
  <c r="E30" i="13" s="1"/>
  <c r="E40" i="11"/>
  <c r="D31" i="9"/>
  <c r="E33" i="9" s="1"/>
  <c r="H15" i="6"/>
  <c r="D67" i="6" s="1"/>
  <c r="D63" i="5"/>
  <c r="E65" i="5" s="1"/>
  <c r="D64" i="5"/>
  <c r="E64" i="5" s="1"/>
  <c r="E71" i="1"/>
  <c r="A67" i="1"/>
  <c r="G14" i="1"/>
  <c r="E67" i="4" l="1"/>
  <c r="E22" i="10"/>
  <c r="E46" i="12"/>
  <c r="E73" i="8"/>
  <c r="E29" i="13"/>
  <c r="E39" i="11"/>
  <c r="E32" i="9"/>
  <c r="E81" i="7"/>
  <c r="E69" i="6"/>
  <c r="E68" i="6"/>
  <c r="D68" i="1"/>
  <c r="H14" i="1"/>
  <c r="D67" i="1" s="1"/>
  <c r="E69" i="1" s="1"/>
  <c r="E68" i="1" l="1"/>
</calcChain>
</file>

<file path=xl/sharedStrings.xml><?xml version="1.0" encoding="utf-8"?>
<sst xmlns="http://schemas.openxmlformats.org/spreadsheetml/2006/main" count="1576" uniqueCount="949">
  <si>
    <t>TRƯỜNG ĐH TÀI NGUYÊN VÀ MÔI TRƯỜNG</t>
  </si>
  <si>
    <t>CỘNG HÒA XÃ HỘI CHỦ NGHĨA VIỆT NAM</t>
  </si>
  <si>
    <t>TP. HỒ CHÍ MINH</t>
  </si>
  <si>
    <t xml:space="preserve">                                                                         Độc lập - Tự do - Hạnh phúc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</si>
  <si>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</si>
  <si>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</si>
  <si>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</si>
  <si>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</si>
  <si>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</si>
  <si>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</si>
  <si>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</si>
  <si>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</si>
  <si>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</si>
  <si>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Vân</t>
  </si>
  <si>
    <t>Số sinh viên đạt</t>
  </si>
  <si>
    <t>Số sinh viên không đạt</t>
  </si>
  <si>
    <t xml:space="preserve">  </t>
  </si>
  <si>
    <t xml:space="preserve">           TRƯỞNG KHOA/ PHỤ TRÁCH KHOA</t>
  </si>
  <si>
    <t>Nhật</t>
  </si>
  <si>
    <t>Sang</t>
  </si>
  <si>
    <t>Quân</t>
  </si>
  <si>
    <t>Tuấn</t>
  </si>
  <si>
    <t>Anh</t>
  </si>
  <si>
    <t>Vy</t>
  </si>
  <si>
    <t>Cường</t>
  </si>
  <si>
    <t>Đạt</t>
  </si>
  <si>
    <t>Bảo</t>
  </si>
  <si>
    <t>Thuận</t>
  </si>
  <si>
    <t>Nguyên</t>
  </si>
  <si>
    <t>Thủy</t>
  </si>
  <si>
    <t>Trung</t>
  </si>
  <si>
    <t>Phúc</t>
  </si>
  <si>
    <t>Huy</t>
  </si>
  <si>
    <t>Duy</t>
  </si>
  <si>
    <t>Bình</t>
  </si>
  <si>
    <t>Nhi</t>
  </si>
  <si>
    <t>Lâm</t>
  </si>
  <si>
    <t>Trí</t>
  </si>
  <si>
    <t>Hương</t>
  </si>
  <si>
    <t>Phương</t>
  </si>
  <si>
    <t>Quang</t>
  </si>
  <si>
    <t>Oanh</t>
  </si>
  <si>
    <t>Quỳnh</t>
  </si>
  <si>
    <t>Tâm</t>
  </si>
  <si>
    <t>Nhân</t>
  </si>
  <si>
    <t>Duyên</t>
  </si>
  <si>
    <t>My</t>
  </si>
  <si>
    <t>Thu</t>
  </si>
  <si>
    <t>Long</t>
  </si>
  <si>
    <t>Trân</t>
  </si>
  <si>
    <t>Ngân</t>
  </si>
  <si>
    <t>Thảo</t>
  </si>
  <si>
    <t>Ý</t>
  </si>
  <si>
    <t>Xuân</t>
  </si>
  <si>
    <t>Thái</t>
  </si>
  <si>
    <t>Khang</t>
  </si>
  <si>
    <t>Hiền</t>
  </si>
  <si>
    <t>Quyên</t>
  </si>
  <si>
    <t>Hiệp</t>
  </si>
  <si>
    <t xml:space="preserve">Nguyễn Xuân </t>
  </si>
  <si>
    <t xml:space="preserve"> </t>
  </si>
  <si>
    <t>Hoàng</t>
  </si>
  <si>
    <t xml:space="preserve">                                             Võ Thị Hồng Hiếu</t>
  </si>
  <si>
    <t xml:space="preserve">Hồ Ngọc Vinh </t>
  </si>
  <si>
    <t xml:space="preserve">                                                                                GIÁO VIÊN GIẢNG DẠY</t>
  </si>
  <si>
    <t xml:space="preserve">     HỌC PHẦN: </t>
  </si>
  <si>
    <t xml:space="preserve">     LỚP: </t>
  </si>
  <si>
    <t xml:space="preserve">     GIẢNG VIÊN: </t>
  </si>
  <si>
    <t xml:space="preserve">       SỐ TÍN CHỈ: </t>
  </si>
  <si>
    <t xml:space="preserve">       HỌC KỲ: </t>
  </si>
  <si>
    <t xml:space="preserve">                                      NĂM HỌC:  </t>
  </si>
  <si>
    <t xml:space="preserve">KHOA LUẬT VÀ LÝ LUẬN CHÍNH TRỊ </t>
  </si>
  <si>
    <t>06DH_HTTT</t>
  </si>
  <si>
    <t xml:space="preserve">                     NĂM HỌC:  </t>
  </si>
  <si>
    <t>0650070001</t>
  </si>
  <si>
    <t>Phan Lê Trường</t>
  </si>
  <si>
    <t>An</t>
  </si>
  <si>
    <t>0650070003</t>
  </si>
  <si>
    <t>Lê Ngọc Trâm</t>
  </si>
  <si>
    <t>0650070002</t>
  </si>
  <si>
    <t>Lý Quốc Thiên</t>
  </si>
  <si>
    <t>Ân</t>
  </si>
  <si>
    <t>0650070004</t>
  </si>
  <si>
    <t>Nguyễn Đình</t>
  </si>
  <si>
    <t>0650070006</t>
  </si>
  <si>
    <t>Lê Huy</t>
  </si>
  <si>
    <t>0650070005</t>
  </si>
  <si>
    <t>Lê Thọ</t>
  </si>
  <si>
    <t>0650070007</t>
  </si>
  <si>
    <t>Đặng Hải Huệ</t>
  </si>
  <si>
    <t>Chi</t>
  </si>
  <si>
    <t>0650070008</t>
  </si>
  <si>
    <t>Nguyễn Thị Diễm</t>
  </si>
  <si>
    <t>0650070009</t>
  </si>
  <si>
    <t>Nguyễn Đạt</t>
  </si>
  <si>
    <t>Danh</t>
  </si>
  <si>
    <t>0650070014</t>
  </si>
  <si>
    <t>Nguyễn Chí</t>
  </si>
  <si>
    <t>Dũng</t>
  </si>
  <si>
    <t>0650070016</t>
  </si>
  <si>
    <t>Phan Thị Mỷ</t>
  </si>
  <si>
    <t>0650070015</t>
  </si>
  <si>
    <t>Dương</t>
  </si>
  <si>
    <t>0650070010</t>
  </si>
  <si>
    <t>Bùi Thị Anh</t>
  </si>
  <si>
    <t>Đào</t>
  </si>
  <si>
    <t>0650070012</t>
  </si>
  <si>
    <t>Lê Trần Tấn</t>
  </si>
  <si>
    <t>0650070011</t>
  </si>
  <si>
    <t>Nguyễn Kiều Quốc</t>
  </si>
  <si>
    <t>0650070017</t>
  </si>
  <si>
    <t>Trần Nguyễn Anh</t>
  </si>
  <si>
    <t>Hào</t>
  </si>
  <si>
    <t>0650070018</t>
  </si>
  <si>
    <t>Lê Đình</t>
  </si>
  <si>
    <t>Hiếu</t>
  </si>
  <si>
    <t>0650070019</t>
  </si>
  <si>
    <t>Huỳnh Văn</t>
  </si>
  <si>
    <t>Hùng</t>
  </si>
  <si>
    <t>0650070020</t>
  </si>
  <si>
    <t>Nguyễn Phi</t>
  </si>
  <si>
    <t>0650070021</t>
  </si>
  <si>
    <t>Nguyễn Văn</t>
  </si>
  <si>
    <t>0650070024</t>
  </si>
  <si>
    <t>Huỳnh Quang</t>
  </si>
  <si>
    <t>0650070023</t>
  </si>
  <si>
    <t>Nguyễn Hoàng</t>
  </si>
  <si>
    <t>0650070022</t>
  </si>
  <si>
    <t>Lê Đăng</t>
  </si>
  <si>
    <t>Hưng</t>
  </si>
  <si>
    <t>0650070025</t>
  </si>
  <si>
    <t>Phạm Anh</t>
  </si>
  <si>
    <t>Khoa</t>
  </si>
  <si>
    <t>0650070026</t>
  </si>
  <si>
    <t>Ngô Huỳnh Khánh</t>
  </si>
  <si>
    <t>Linh</t>
  </si>
  <si>
    <t>0650070028</t>
  </si>
  <si>
    <t>Lê Duy</t>
  </si>
  <si>
    <t>0650070027</t>
  </si>
  <si>
    <t>Phan Hữu</t>
  </si>
  <si>
    <t>Lộc</t>
  </si>
  <si>
    <t>0650070029</t>
  </si>
  <si>
    <t>Nguyễn Tiến</t>
  </si>
  <si>
    <t>Lượng</t>
  </si>
  <si>
    <t>0650070030</t>
  </si>
  <si>
    <t>Đoàn Ngọc</t>
  </si>
  <si>
    <t>Minh</t>
  </si>
  <si>
    <t>0650070031</t>
  </si>
  <si>
    <t>0650070032</t>
  </si>
  <si>
    <t>Dư Huệ</t>
  </si>
  <si>
    <t>0650070033</t>
  </si>
  <si>
    <t>Ngô Văn</t>
  </si>
  <si>
    <t>Nam</t>
  </si>
  <si>
    <t>0650070034</t>
  </si>
  <si>
    <t>Nguyễn Phú</t>
  </si>
  <si>
    <t>0650070035</t>
  </si>
  <si>
    <t>Lại Duy</t>
  </si>
  <si>
    <t>Nguyễn</t>
  </si>
  <si>
    <t>0550070031</t>
  </si>
  <si>
    <t>Trần Quang</t>
  </si>
  <si>
    <t>0650070036</t>
  </si>
  <si>
    <t>Trương Thảo</t>
  </si>
  <si>
    <t>0650070037</t>
  </si>
  <si>
    <t>Phạm Thanh</t>
  </si>
  <si>
    <t>Nho</t>
  </si>
  <si>
    <t>0550070033</t>
  </si>
  <si>
    <t>Nguyễn Minh</t>
  </si>
  <si>
    <t>Nhựt</t>
  </si>
  <si>
    <t>0650070038</t>
  </si>
  <si>
    <t>Nguyễn Thị</t>
  </si>
  <si>
    <t>0650070039</t>
  </si>
  <si>
    <t>Lê Trần Minh</t>
  </si>
  <si>
    <t>0650070040</t>
  </si>
  <si>
    <t>Lê Tuấn</t>
  </si>
  <si>
    <t>Tài</t>
  </si>
  <si>
    <t>0650070042</t>
  </si>
  <si>
    <t>Nguyễn Hồng</t>
  </si>
  <si>
    <t>Thành</t>
  </si>
  <si>
    <t>0650070041</t>
  </si>
  <si>
    <t>Đỗ Anh</t>
  </si>
  <si>
    <t>Thắng</t>
  </si>
  <si>
    <t>0550070045</t>
  </si>
  <si>
    <t>Nguyễn Thành</t>
  </si>
  <si>
    <t>Thoại</t>
  </si>
  <si>
    <t>0650070044</t>
  </si>
  <si>
    <t>0650070043</t>
  </si>
  <si>
    <t>Phạm Huỳnh Ngọc Uyển</t>
  </si>
  <si>
    <t>Thương</t>
  </si>
  <si>
    <t>0650070045</t>
  </si>
  <si>
    <t>Huỳnh Nhã</t>
  </si>
  <si>
    <t>Trúc</t>
  </si>
  <si>
    <t>0650070046</t>
  </si>
  <si>
    <t>Vũ Văn</t>
  </si>
  <si>
    <t>Trường</t>
  </si>
  <si>
    <t>0650070047</t>
  </si>
  <si>
    <t>Nguyễn Đăng Nhã</t>
  </si>
  <si>
    <t>Uyên</t>
  </si>
  <si>
    <t>0650070048</t>
  </si>
  <si>
    <t>Đặng Bảo</t>
  </si>
  <si>
    <t>0750170001</t>
  </si>
  <si>
    <t>Nguyễn Xuân</t>
  </si>
  <si>
    <t>0750170002</t>
  </si>
  <si>
    <t>Trần Thị Kiều</t>
  </si>
  <si>
    <t>Diễm</t>
  </si>
  <si>
    <t>0750170003</t>
  </si>
  <si>
    <t>Ngô Diễm</t>
  </si>
  <si>
    <t>0750170004</t>
  </si>
  <si>
    <t>Trần Việt</t>
  </si>
  <si>
    <t>0750170005</t>
  </si>
  <si>
    <t>Lê Vạn</t>
  </si>
  <si>
    <t>0750170006</t>
  </si>
  <si>
    <t>Nguyễn Tôn</t>
  </si>
  <si>
    <t>0750170007</t>
  </si>
  <si>
    <t>Lê Thị Ngọc</t>
  </si>
  <si>
    <t>Trang</t>
  </si>
  <si>
    <t>0750170008</t>
  </si>
  <si>
    <t>Huỳnh Thị Bích</t>
  </si>
  <si>
    <t>Trâm</t>
  </si>
  <si>
    <t>0750170009</t>
  </si>
  <si>
    <t>Trần Hoàng Phương</t>
  </si>
  <si>
    <t>Trinh</t>
  </si>
  <si>
    <t>0750170010</t>
  </si>
  <si>
    <t>Huỳnh Thanh</t>
  </si>
  <si>
    <t>0750170011</t>
  </si>
  <si>
    <t>Lê Hoàng Như</t>
  </si>
  <si>
    <t>0750170012</t>
  </si>
  <si>
    <t>Trương Huệ</t>
  </si>
  <si>
    <t>Yến</t>
  </si>
  <si>
    <t>07DH_TNKS</t>
  </si>
  <si>
    <t>0750090201</t>
  </si>
  <si>
    <t>0750090202</t>
  </si>
  <si>
    <t>0750090203</t>
  </si>
  <si>
    <t>0750090204</t>
  </si>
  <si>
    <t>0750090205</t>
  </si>
  <si>
    <t>0750090206</t>
  </si>
  <si>
    <t>0750090207</t>
  </si>
  <si>
    <t>0750090208</t>
  </si>
  <si>
    <t>0750090209</t>
  </si>
  <si>
    <t>0750090210</t>
  </si>
  <si>
    <t>0750090211</t>
  </si>
  <si>
    <t>0750090212</t>
  </si>
  <si>
    <t>0750090213</t>
  </si>
  <si>
    <t>0750090214</t>
  </si>
  <si>
    <t>0750090215</t>
  </si>
  <si>
    <t>0750090216</t>
  </si>
  <si>
    <t>0750090217</t>
  </si>
  <si>
    <t>0750090218</t>
  </si>
  <si>
    <t>0750090219</t>
  </si>
  <si>
    <t>0750090220</t>
  </si>
  <si>
    <t>0750090221</t>
  </si>
  <si>
    <t>0750090222</t>
  </si>
  <si>
    <t>0750090223</t>
  </si>
  <si>
    <t>0750090224</t>
  </si>
  <si>
    <t>0750090225</t>
  </si>
  <si>
    <t>0750090226</t>
  </si>
  <si>
    <t>0750090227</t>
  </si>
  <si>
    <t>0750090228</t>
  </si>
  <si>
    <t>0750090229</t>
  </si>
  <si>
    <t>0750090230</t>
  </si>
  <si>
    <t>0750090231</t>
  </si>
  <si>
    <t>0750090232</t>
  </si>
  <si>
    <t>0750090233</t>
  </si>
  <si>
    <t>0750090234</t>
  </si>
  <si>
    <t>0750090235</t>
  </si>
  <si>
    <t>0750090236</t>
  </si>
  <si>
    <t>0750090237</t>
  </si>
  <si>
    <t>0750090238</t>
  </si>
  <si>
    <t>0750090239</t>
  </si>
  <si>
    <t>0750090240</t>
  </si>
  <si>
    <t>0750090241</t>
  </si>
  <si>
    <t>0750090242</t>
  </si>
  <si>
    <t>0750090243</t>
  </si>
  <si>
    <t>0750090244</t>
  </si>
  <si>
    <t>0750090245</t>
  </si>
  <si>
    <t>0750090246</t>
  </si>
  <si>
    <t>0750090247</t>
  </si>
  <si>
    <t>0750090248</t>
  </si>
  <si>
    <t>Nguyễn Ngọc</t>
  </si>
  <si>
    <t>Quách Minh</t>
  </si>
  <si>
    <t>Võ Thị Ngọc</t>
  </si>
  <si>
    <t>Ánh</t>
  </si>
  <si>
    <t>Đinh Thụy Minh</t>
  </si>
  <si>
    <t>Châu</t>
  </si>
  <si>
    <t>Võ Thị Kim</t>
  </si>
  <si>
    <t>Nguyễn Hà Thùy</t>
  </si>
  <si>
    <t>Dung</t>
  </si>
  <si>
    <t>Lưu Thị Phương</t>
  </si>
  <si>
    <t>Thái Ngọc</t>
  </si>
  <si>
    <t>Hân</t>
  </si>
  <si>
    <t>Lương Thị Mỹ</t>
  </si>
  <si>
    <t>Hậu</t>
  </si>
  <si>
    <t>Phạm Thị Ngọc</t>
  </si>
  <si>
    <t>Hồ Thị Xuân</t>
  </si>
  <si>
    <t>Phạm Thị Như</t>
  </si>
  <si>
    <t>Huỳnh</t>
  </si>
  <si>
    <t>Dương Thúy</t>
  </si>
  <si>
    <t>Kiều</t>
  </si>
  <si>
    <t>Bùi Thị Thùy</t>
  </si>
  <si>
    <t>Hán Sử Nữ</t>
  </si>
  <si>
    <t>Đặng Hoài</t>
  </si>
  <si>
    <t>Huỳnh Nhất</t>
  </si>
  <si>
    <t>Nguyễn Thị Kim</t>
  </si>
  <si>
    <t>Ngọc</t>
  </si>
  <si>
    <t>Phạm Quốc</t>
  </si>
  <si>
    <t>Ngữ</t>
  </si>
  <si>
    <t>Tào Thị Mỹ</t>
  </si>
  <si>
    <t>Trịnh Thị Hà</t>
  </si>
  <si>
    <t>Nguyễn Thảo</t>
  </si>
  <si>
    <t>Như</t>
  </si>
  <si>
    <t>Phạm Thị Quỳnh</t>
  </si>
  <si>
    <t>Lê Hồng</t>
  </si>
  <si>
    <t>Nhung</t>
  </si>
  <si>
    <t>Qúi</t>
  </si>
  <si>
    <t>Bùi Thị Ngọc</t>
  </si>
  <si>
    <t>Bùi Nguyễn Trường</t>
  </si>
  <si>
    <t>Sơn</t>
  </si>
  <si>
    <t>Huỳnh Thị Minh</t>
  </si>
  <si>
    <t>Trình Thị Minh</t>
  </si>
  <si>
    <t>Thanh</t>
  </si>
  <si>
    <t>Phan Châu</t>
  </si>
  <si>
    <t>Nguyễn Phan Hiếu</t>
  </si>
  <si>
    <t>Doãn Cẩm</t>
  </si>
  <si>
    <t>Thoa</t>
  </si>
  <si>
    <t>Đoàn Thị Anh</t>
  </si>
  <si>
    <t>Thư</t>
  </si>
  <si>
    <t>Hà Huỳnh</t>
  </si>
  <si>
    <t>Thuận</t>
  </si>
  <si>
    <t>Trà Thanh</t>
  </si>
  <si>
    <t>Phan Sơn</t>
  </si>
  <si>
    <t>Vũ Thị Thanh</t>
  </si>
  <si>
    <t>Huỳnh Quyết</t>
  </si>
  <si>
    <t>Tiến</t>
  </si>
  <si>
    <t>Trần Nguyễn Quế</t>
  </si>
  <si>
    <t>Nguyễn Thị Huyền</t>
  </si>
  <si>
    <t>Nguyễn Thị Thu</t>
  </si>
  <si>
    <t>Trần Ngọc</t>
  </si>
  <si>
    <t>Châu Thanh</t>
  </si>
  <si>
    <t>Việt</t>
  </si>
  <si>
    <t>Trần Thanh</t>
  </si>
  <si>
    <t>Phan Thị Như</t>
  </si>
  <si>
    <t>07DH_QTKD5</t>
  </si>
  <si>
    <t>0750040212</t>
  </si>
  <si>
    <t>0750040213</t>
  </si>
  <si>
    <t>0750040214</t>
  </si>
  <si>
    <t>0750040215</t>
  </si>
  <si>
    <t>0750040216</t>
  </si>
  <si>
    <t>0750040217</t>
  </si>
  <si>
    <t>0750040218</t>
  </si>
  <si>
    <t>0750040219</t>
  </si>
  <si>
    <t>0750040220</t>
  </si>
  <si>
    <t>0750040221</t>
  </si>
  <si>
    <t>0750040222</t>
  </si>
  <si>
    <t>0750040223</t>
  </si>
  <si>
    <t>0750040224</t>
  </si>
  <si>
    <t>0750040225</t>
  </si>
  <si>
    <t>0750040226</t>
  </si>
  <si>
    <t>0750040227</t>
  </si>
  <si>
    <t>0750040228</t>
  </si>
  <si>
    <t>0750040229</t>
  </si>
  <si>
    <t>0750040230</t>
  </si>
  <si>
    <t>0750040231</t>
  </si>
  <si>
    <t>0750040232</t>
  </si>
  <si>
    <t>0750040233</t>
  </si>
  <si>
    <t>0750040234</t>
  </si>
  <si>
    <t>0750040235</t>
  </si>
  <si>
    <t>0750040236</t>
  </si>
  <si>
    <t>0750040237</t>
  </si>
  <si>
    <t>0750040238</t>
  </si>
  <si>
    <t>0750040239</t>
  </si>
  <si>
    <t>0750040240</t>
  </si>
  <si>
    <t>0750040241</t>
  </si>
  <si>
    <t>0750040242</t>
  </si>
  <si>
    <t>0750040243</t>
  </si>
  <si>
    <t>0750040244</t>
  </si>
  <si>
    <t>0750040245</t>
  </si>
  <si>
    <t>0750040246</t>
  </si>
  <si>
    <t>0750040247</t>
  </si>
  <si>
    <t>0750040248</t>
  </si>
  <si>
    <t>0750040249</t>
  </si>
  <si>
    <t>0750040250</t>
  </si>
  <si>
    <t>0750040251</t>
  </si>
  <si>
    <t>0750040252</t>
  </si>
  <si>
    <t>0750040253</t>
  </si>
  <si>
    <t>0750040254</t>
  </si>
  <si>
    <t>0750040255</t>
  </si>
  <si>
    <t>0750040256</t>
  </si>
  <si>
    <t>0750040257</t>
  </si>
  <si>
    <t>0750040258</t>
  </si>
  <si>
    <t>0750040259</t>
  </si>
  <si>
    <t>0750040260</t>
  </si>
  <si>
    <t>0750040261</t>
  </si>
  <si>
    <t>0750040262</t>
  </si>
  <si>
    <t>0750040263</t>
  </si>
  <si>
    <t>0750040264</t>
  </si>
  <si>
    <t>0750040265</t>
  </si>
  <si>
    <t>0750040266</t>
  </si>
  <si>
    <t>Trần Thị Thúy</t>
  </si>
  <si>
    <t>Văn Thị Thảo</t>
  </si>
  <si>
    <t>Trần Thái</t>
  </si>
  <si>
    <t>Nguyễn Ngọc Quỳnh</t>
  </si>
  <si>
    <t>Nguyễn Huỳnh Gia</t>
  </si>
  <si>
    <t>Bùi Thị Kim</t>
  </si>
  <si>
    <t>Trần Quốc</t>
  </si>
  <si>
    <t>Chung</t>
  </si>
  <si>
    <t>Du</t>
  </si>
  <si>
    <t>Lê Thị Kim</t>
  </si>
  <si>
    <t>Vũ Thị Thùy</t>
  </si>
  <si>
    <t>Đỗ Tấn</t>
  </si>
  <si>
    <t>Ngô Quang</t>
  </si>
  <si>
    <t>Đại</t>
  </si>
  <si>
    <t>Lý Đỗ Hoàng</t>
  </si>
  <si>
    <t>Hải</t>
  </si>
  <si>
    <t>Hằng</t>
  </si>
  <si>
    <t>Châu Hùng</t>
  </si>
  <si>
    <t>Trần Thị Nguyệt</t>
  </si>
  <si>
    <t>Huế</t>
  </si>
  <si>
    <t>Hà Song</t>
  </si>
  <si>
    <t>Hoàng Minh</t>
  </si>
  <si>
    <t>Huỳnh Quốc</t>
  </si>
  <si>
    <t>Mai Thanh</t>
  </si>
  <si>
    <t>Nguyễn Hoài</t>
  </si>
  <si>
    <t>Khanh</t>
  </si>
  <si>
    <t>Lương Thị</t>
  </si>
  <si>
    <t>Lam</t>
  </si>
  <si>
    <t>Trần Hồng</t>
  </si>
  <si>
    <t>Liên</t>
  </si>
  <si>
    <t>Phạm Phương Thảo</t>
  </si>
  <si>
    <t>Nguyễn Phúc Vĩnh</t>
  </si>
  <si>
    <t>Lợi</t>
  </si>
  <si>
    <t>Lý Thị Hồng</t>
  </si>
  <si>
    <t>Mẫn</t>
  </si>
  <si>
    <t>Đặng Phúc</t>
  </si>
  <si>
    <t>Nguyễn Trần Gia</t>
  </si>
  <si>
    <t>Sĩ Thanh</t>
  </si>
  <si>
    <t>Lê Thị</t>
  </si>
  <si>
    <t>Bùi Duy</t>
  </si>
  <si>
    <t>Nguyễn Ngọc Trúc</t>
  </si>
  <si>
    <t>Hoàng Kiến</t>
  </si>
  <si>
    <t>Nguyễn Lâm Thanh</t>
  </si>
  <si>
    <t>Cao Văn</t>
  </si>
  <si>
    <t>Thạnh</t>
  </si>
  <si>
    <t>Văn Thị Thanh</t>
  </si>
  <si>
    <t>Hồ Thị</t>
  </si>
  <si>
    <t>Thơm</t>
  </si>
  <si>
    <t>Nguyễn Thị Anh</t>
  </si>
  <si>
    <t>Lê Gia Mỹ</t>
  </si>
  <si>
    <t>Trần Thị Thanh</t>
  </si>
  <si>
    <t>Thúy</t>
  </si>
  <si>
    <t>Lê Kim</t>
  </si>
  <si>
    <t>Thùy</t>
  </si>
  <si>
    <t>Vũ Thị</t>
  </si>
  <si>
    <t>Nguyễn Thị Thảo</t>
  </si>
  <si>
    <t>Tiên</t>
  </si>
  <si>
    <t>Lê Phạm Trọng</t>
  </si>
  <si>
    <t>Tín</t>
  </si>
  <si>
    <t>Trần Ngọc Phương</t>
  </si>
  <si>
    <t>Tạ Thị Mai</t>
  </si>
  <si>
    <t>Hồ Hoàng</t>
  </si>
  <si>
    <t>Đặng Nguyễn Nhật</t>
  </si>
  <si>
    <t>Tường</t>
  </si>
  <si>
    <t>Đặng Thanh</t>
  </si>
  <si>
    <t>Lê</t>
  </si>
  <si>
    <t>Vi</t>
  </si>
  <si>
    <t>Trần Hà</t>
  </si>
  <si>
    <t>Bùi Nguyễn Tường</t>
  </si>
  <si>
    <t>0750100001</t>
  </si>
  <si>
    <t>0750100002</t>
  </si>
  <si>
    <t>0750100003</t>
  </si>
  <si>
    <t>0750100004</t>
  </si>
  <si>
    <t>0750100005</t>
  </si>
  <si>
    <t>0750100006</t>
  </si>
  <si>
    <t>0750100007</t>
  </si>
  <si>
    <t>0750100008</t>
  </si>
  <si>
    <t>0750100009</t>
  </si>
  <si>
    <t>0750100010</t>
  </si>
  <si>
    <t>0750100011</t>
  </si>
  <si>
    <t>0750100012</t>
  </si>
  <si>
    <t>0750100013</t>
  </si>
  <si>
    <t>0750100014</t>
  </si>
  <si>
    <t>0750100015</t>
  </si>
  <si>
    <t>0750100016</t>
  </si>
  <si>
    <t>0750100017</t>
  </si>
  <si>
    <t>0750100018</t>
  </si>
  <si>
    <t>0750100019</t>
  </si>
  <si>
    <t>0750100020</t>
  </si>
  <si>
    <t>0750100021</t>
  </si>
  <si>
    <t>0750100022</t>
  </si>
  <si>
    <t>0750100023</t>
  </si>
  <si>
    <t>0750100024</t>
  </si>
  <si>
    <t>0750100025</t>
  </si>
  <si>
    <t>0750100026</t>
  </si>
  <si>
    <t>0750100027</t>
  </si>
  <si>
    <t>0750100028</t>
  </si>
  <si>
    <t>Nguyễn Nhựt Minh</t>
  </si>
  <si>
    <t>Đỗ Khánh</t>
  </si>
  <si>
    <t>Nguyễn Tuấn</t>
  </si>
  <si>
    <t>Bùi Đức</t>
  </si>
  <si>
    <t>Đinh Xuân</t>
  </si>
  <si>
    <t>Nguyễn Thiên</t>
  </si>
  <si>
    <t>Nguyễn Thanh</t>
  </si>
  <si>
    <t>Lê Quang</t>
  </si>
  <si>
    <t>Khánh</t>
  </si>
  <si>
    <t>Trần Bá</t>
  </si>
  <si>
    <t>Khiêm</t>
  </si>
  <si>
    <t>Tạ Thanh</t>
  </si>
  <si>
    <t>Nguyễn Huỳnh Minh</t>
  </si>
  <si>
    <t>Luân</t>
  </si>
  <si>
    <t>Trần Hưng</t>
  </si>
  <si>
    <t>Võ Hoàng Thảo</t>
  </si>
  <si>
    <t>Nguyễn Viết</t>
  </si>
  <si>
    <t>Phong</t>
  </si>
  <si>
    <t>Trần Võ Tố</t>
  </si>
  <si>
    <t>Phụng</t>
  </si>
  <si>
    <t>Ngô Gia</t>
  </si>
  <si>
    <t>Quí</t>
  </si>
  <si>
    <t>Phạm Thị Phương</t>
  </si>
  <si>
    <t>Hoàng Văn</t>
  </si>
  <si>
    <t>Phạm Hoàng</t>
  </si>
  <si>
    <t>Thiện</t>
  </si>
  <si>
    <t>Lê Minh</t>
  </si>
  <si>
    <t>Nguyễn Trần Ngọc</t>
  </si>
  <si>
    <t>Trai</t>
  </si>
  <si>
    <t>Nguyễn Võ</t>
  </si>
  <si>
    <t>Đặng Thị Thanh</t>
  </si>
  <si>
    <t>Nguyễn Tường</t>
  </si>
  <si>
    <t>07DH_DC</t>
  </si>
  <si>
    <t>0750010001</t>
  </si>
  <si>
    <t>0750010002</t>
  </si>
  <si>
    <t>0750010003</t>
  </si>
  <si>
    <t>0750010004</t>
  </si>
  <si>
    <t>0750010005</t>
  </si>
  <si>
    <t>0750010006</t>
  </si>
  <si>
    <t>0750010007</t>
  </si>
  <si>
    <t>0750010008</t>
  </si>
  <si>
    <t>0750010009</t>
  </si>
  <si>
    <t>0750010010</t>
  </si>
  <si>
    <t>0750010011</t>
  </si>
  <si>
    <t>0750010012</t>
  </si>
  <si>
    <t>0750010013</t>
  </si>
  <si>
    <t>0750010014</t>
  </si>
  <si>
    <t>0750010015</t>
  </si>
  <si>
    <t>0750010016</t>
  </si>
  <si>
    <t>0750010017</t>
  </si>
  <si>
    <t>0750010018</t>
  </si>
  <si>
    <t>0750010019</t>
  </si>
  <si>
    <t>0750010020</t>
  </si>
  <si>
    <t>0750010021</t>
  </si>
  <si>
    <t>07DH_KT</t>
  </si>
  <si>
    <t>Nguyễn Quốc</t>
  </si>
  <si>
    <t>Phùng Hoàng Kim</t>
  </si>
  <si>
    <t>Nguyễn Thị Mỹ</t>
  </si>
  <si>
    <t>Phạm Xuân</t>
  </si>
  <si>
    <t>Đáp</t>
  </si>
  <si>
    <t>Mai Hồng</t>
  </si>
  <si>
    <t>Hà</t>
  </si>
  <si>
    <t>Lê Văn</t>
  </si>
  <si>
    <t>Hồng</t>
  </si>
  <si>
    <t>Trần</t>
  </si>
  <si>
    <t>Huỳnh Hồng</t>
  </si>
  <si>
    <t>Đỗ Thảo</t>
  </si>
  <si>
    <t>Võ Minh</t>
  </si>
  <si>
    <t>Nguyễn Lâm Kiều</t>
  </si>
  <si>
    <t>Đoàn Phạm Hoàn</t>
  </si>
  <si>
    <t>Đoàn Lê</t>
  </si>
  <si>
    <t>Tuân</t>
  </si>
  <si>
    <t>Nguyễn Thị Cẩm</t>
  </si>
  <si>
    <t>Trần Thụy</t>
  </si>
  <si>
    <t>0750140001</t>
  </si>
  <si>
    <t>0750140002</t>
  </si>
  <si>
    <t>0750140003</t>
  </si>
  <si>
    <t>0750140004</t>
  </si>
  <si>
    <t>Nguyễn Thu</t>
  </si>
  <si>
    <t>Lương Nhựt</t>
  </si>
  <si>
    <t>Bùi Minh</t>
  </si>
  <si>
    <t>Khôi</t>
  </si>
  <si>
    <t>07DH_HTTT</t>
  </si>
  <si>
    <t>0750070001</t>
  </si>
  <si>
    <t>0750070002</t>
  </si>
  <si>
    <t>0750070003</t>
  </si>
  <si>
    <t>0750070004</t>
  </si>
  <si>
    <t>0750070005</t>
  </si>
  <si>
    <t>0750070006</t>
  </si>
  <si>
    <t>0750070007</t>
  </si>
  <si>
    <t>0750070008</t>
  </si>
  <si>
    <t>0750070009</t>
  </si>
  <si>
    <t>0750070010</t>
  </si>
  <si>
    <t>0750070011</t>
  </si>
  <si>
    <t>0750070012</t>
  </si>
  <si>
    <t>0750070013</t>
  </si>
  <si>
    <t>0750070014</t>
  </si>
  <si>
    <t>0750070015</t>
  </si>
  <si>
    <t>0750070016</t>
  </si>
  <si>
    <t>0750070017</t>
  </si>
  <si>
    <t>0750070018</t>
  </si>
  <si>
    <t>0750070019</t>
  </si>
  <si>
    <t>0750070020</t>
  </si>
  <si>
    <t>0750070021</t>
  </si>
  <si>
    <t>0750070022</t>
  </si>
  <si>
    <t>0750070023</t>
  </si>
  <si>
    <t>0750070024</t>
  </si>
  <si>
    <t>0750070025</t>
  </si>
  <si>
    <t>0750070026</t>
  </si>
  <si>
    <t>0750070027</t>
  </si>
  <si>
    <t>0750070028</t>
  </si>
  <si>
    <t>0750070029</t>
  </si>
  <si>
    <t>0750070030</t>
  </si>
  <si>
    <t>0750070031</t>
  </si>
  <si>
    <t>0750070032</t>
  </si>
  <si>
    <t>0750070033</t>
  </si>
  <si>
    <t>0750070034</t>
  </si>
  <si>
    <t>0750070035</t>
  </si>
  <si>
    <t>0750070036</t>
  </si>
  <si>
    <t>0750070037</t>
  </si>
  <si>
    <t>0750070038</t>
  </si>
  <si>
    <t>0750070039</t>
  </si>
  <si>
    <t>0750070040</t>
  </si>
  <si>
    <t>0750070041</t>
  </si>
  <si>
    <t>0750070042</t>
  </si>
  <si>
    <t>0750070043</t>
  </si>
  <si>
    <t>0750070044</t>
  </si>
  <si>
    <t>0750070045</t>
  </si>
  <si>
    <t>0750070046</t>
  </si>
  <si>
    <t>0750070047</t>
  </si>
  <si>
    <t>0750070048</t>
  </si>
  <si>
    <t>0750070049</t>
  </si>
  <si>
    <t>0750070050</t>
  </si>
  <si>
    <t>0750070051</t>
  </si>
  <si>
    <t>0750070052</t>
  </si>
  <si>
    <t>0750070053</t>
  </si>
  <si>
    <t>0750070054</t>
  </si>
  <si>
    <t>0750070055</t>
  </si>
  <si>
    <t>0750070056</t>
  </si>
  <si>
    <t>0750070057</t>
  </si>
  <si>
    <t>0750070058</t>
  </si>
  <si>
    <t>0750070059</t>
  </si>
  <si>
    <t>0750070060</t>
  </si>
  <si>
    <t>0750070061</t>
  </si>
  <si>
    <t>0750070062</t>
  </si>
  <si>
    <t>0750070063</t>
  </si>
  <si>
    <t>Đặng Cao</t>
  </si>
  <si>
    <t>Nguyễn Duy</t>
  </si>
  <si>
    <t>Chiến</t>
  </si>
  <si>
    <t>Nguyễn Mạnh</t>
  </si>
  <si>
    <t>Lê Ngọc Mỹ</t>
  </si>
  <si>
    <t>Đỗ Mỹ</t>
  </si>
  <si>
    <t>Nguyễn Ngọc Minh</t>
  </si>
  <si>
    <t>Đăng</t>
  </si>
  <si>
    <t>Trần Trường</t>
  </si>
  <si>
    <t>Giang</t>
  </si>
  <si>
    <t>Đỗ Thanh Thanh</t>
  </si>
  <si>
    <t>Lê Nhật</t>
  </si>
  <si>
    <t>Hạ</t>
  </si>
  <si>
    <t>Phan Lê Hoàng</t>
  </si>
  <si>
    <t>Đặng Tuấn</t>
  </si>
  <si>
    <t>Phạm Nguyễn Quốc</t>
  </si>
  <si>
    <t>Hải</t>
  </si>
  <si>
    <t>Nguyễn Thị Ngọc</t>
  </si>
  <si>
    <t>Đặng Văn</t>
  </si>
  <si>
    <t>Từ Thị Thúy</t>
  </si>
  <si>
    <t>Trần Nguyễn Như</t>
  </si>
  <si>
    <t>Hoài</t>
  </si>
  <si>
    <t>Lý Lâm Khả</t>
  </si>
  <si>
    <t>Phan Minh</t>
  </si>
  <si>
    <t>Khải</t>
  </si>
  <si>
    <t>Long Tường</t>
  </si>
  <si>
    <t>Lưu Nhật</t>
  </si>
  <si>
    <t>Nguyễn Đăng</t>
  </si>
  <si>
    <t>Đỗ Minh</t>
  </si>
  <si>
    <t>Phạm Trung</t>
  </si>
  <si>
    <t>Kiên</t>
  </si>
  <si>
    <t>Bùi Tuấn</t>
  </si>
  <si>
    <t>Kiệt</t>
  </si>
  <si>
    <t>Phan Nhựt</t>
  </si>
  <si>
    <t>Nguyễn Anh Hoàng</t>
  </si>
  <si>
    <t>Phạm Thế</t>
  </si>
  <si>
    <t>Lê Tấn</t>
  </si>
  <si>
    <t>Thạch</t>
  </si>
  <si>
    <t>Phan Phương</t>
  </si>
  <si>
    <t>Trần Nguyễn Kim</t>
  </si>
  <si>
    <t>Chu Ngọc Kim</t>
  </si>
  <si>
    <t>Huỳnh Minh</t>
  </si>
  <si>
    <t>Hồ Huỳnh Cẩm</t>
  </si>
  <si>
    <t>Đỗ Thúy</t>
  </si>
  <si>
    <t>Sách</t>
  </si>
  <si>
    <t>Nguyễn Thị Ánh</t>
  </si>
  <si>
    <t>Phạm Thị Hồng</t>
  </si>
  <si>
    <t>Nguyễn Thượng</t>
  </si>
  <si>
    <t>Thuật</t>
  </si>
  <si>
    <t>Hồ Thanh</t>
  </si>
  <si>
    <t>Nguyễn Thị Kiều</t>
  </si>
  <si>
    <t>Trương Minh</t>
  </si>
  <si>
    <t>Phạm Kiều Diễm</t>
  </si>
  <si>
    <t>Đỗ Thị Mỹ</t>
  </si>
  <si>
    <t>Nguyễn Bá</t>
  </si>
  <si>
    <t>Trần Công</t>
  </si>
  <si>
    <t>Phạm Tú</t>
  </si>
  <si>
    <t>Nguyễn Sinh</t>
  </si>
  <si>
    <t>Viên</t>
  </si>
  <si>
    <t>Nguyễn Vũ Quang</t>
  </si>
  <si>
    <t>Vinh</t>
  </si>
  <si>
    <t>Đỗ Như</t>
  </si>
  <si>
    <t>0750110001</t>
  </si>
  <si>
    <t>0750110002</t>
  </si>
  <si>
    <t>0750110003</t>
  </si>
  <si>
    <t>0750110004</t>
  </si>
  <si>
    <t>0750110005</t>
  </si>
  <si>
    <t>0750110006</t>
  </si>
  <si>
    <t>0750110007</t>
  </si>
  <si>
    <t>0750110008</t>
  </si>
  <si>
    <t>0750110009</t>
  </si>
  <si>
    <t>0750110010</t>
  </si>
  <si>
    <t>0750110011</t>
  </si>
  <si>
    <t>0750110012</t>
  </si>
  <si>
    <t>0750110013</t>
  </si>
  <si>
    <t>0750110014</t>
  </si>
  <si>
    <t>0750110015</t>
  </si>
  <si>
    <t>0750110016</t>
  </si>
  <si>
    <t>0750110017</t>
  </si>
  <si>
    <t>0750110018</t>
  </si>
  <si>
    <t>0750110019</t>
  </si>
  <si>
    <t>0750110020</t>
  </si>
  <si>
    <t>0750110021</t>
  </si>
  <si>
    <t>0750110022</t>
  </si>
  <si>
    <t>0750110023</t>
  </si>
  <si>
    <t>0750110024</t>
  </si>
  <si>
    <t>0750110025</t>
  </si>
  <si>
    <t>0750110026</t>
  </si>
  <si>
    <t>0750110027</t>
  </si>
  <si>
    <t>0750110028</t>
  </si>
  <si>
    <t>0750110029</t>
  </si>
  <si>
    <t>0750110030</t>
  </si>
  <si>
    <t>0750110031</t>
  </si>
  <si>
    <t>0750110032</t>
  </si>
  <si>
    <t>0750110033</t>
  </si>
  <si>
    <t>0750110034</t>
  </si>
  <si>
    <t>0750110035</t>
  </si>
  <si>
    <t>0750110036</t>
  </si>
  <si>
    <t>0750110037</t>
  </si>
  <si>
    <t>0750110038</t>
  </si>
  <si>
    <t>0750110039</t>
  </si>
  <si>
    <t>0750110040</t>
  </si>
  <si>
    <t>0750110041</t>
  </si>
  <si>
    <t>0750110042</t>
  </si>
  <si>
    <t>0750110043</t>
  </si>
  <si>
    <t>0750110044</t>
  </si>
  <si>
    <t>0750110045</t>
  </si>
  <si>
    <t>0750110046</t>
  </si>
  <si>
    <t>0750110047</t>
  </si>
  <si>
    <t>0750110048</t>
  </si>
  <si>
    <t>0750110049</t>
  </si>
  <si>
    <t>Nguyễn Thị Thúy</t>
  </si>
  <si>
    <t>Lê Nguyễn Minh</t>
  </si>
  <si>
    <t>Chung Nhứt</t>
  </si>
  <si>
    <t>Chí</t>
  </si>
  <si>
    <t>Võ Thị Mỹ</t>
  </si>
  <si>
    <t>Nguyễn Khánh</t>
  </si>
  <si>
    <t>Hòa</t>
  </si>
  <si>
    <t>Hứa Hoàng</t>
  </si>
  <si>
    <t>Lê Gia</t>
  </si>
  <si>
    <t>Đặng Nguyên</t>
  </si>
  <si>
    <t>Nguyễn Thị Thuỳ</t>
  </si>
  <si>
    <t>Nguyễn Thị Như</t>
  </si>
  <si>
    <t>Lục Trần Anh</t>
  </si>
  <si>
    <t>Dương Gia</t>
  </si>
  <si>
    <t>Phan Thị Tuyết</t>
  </si>
  <si>
    <t>Loan</t>
  </si>
  <si>
    <t>Trịnh Thị</t>
  </si>
  <si>
    <t>Mận</t>
  </si>
  <si>
    <t>Nguyễn Ái Hải</t>
  </si>
  <si>
    <t>Nguyễn Cẩm Diễm</t>
  </si>
  <si>
    <t>Phùng Thị Khánh</t>
  </si>
  <si>
    <t>Đào Thị Bảo</t>
  </si>
  <si>
    <t>Cao Thị Kim</t>
  </si>
  <si>
    <t>Lê Bá</t>
  </si>
  <si>
    <t>Võ Ngọc Yến</t>
  </si>
  <si>
    <t>Tống Huỳnh Tuyết</t>
  </si>
  <si>
    <t>Đoàn Thị Cẩm</t>
  </si>
  <si>
    <t>Tạ Trần Quỳnh</t>
  </si>
  <si>
    <t>Thái Mỹ</t>
  </si>
  <si>
    <t>Nguyễn Mai Như</t>
  </si>
  <si>
    <t>Nguyễn Lam</t>
  </si>
  <si>
    <t>Phượng</t>
  </si>
  <si>
    <t>Lê Thành</t>
  </si>
  <si>
    <t>Cao Minh</t>
  </si>
  <si>
    <t>Tân</t>
  </si>
  <si>
    <t>Nguyễn Lệ Cẩm</t>
  </si>
  <si>
    <t>Trương Văn</t>
  </si>
  <si>
    <t>Hứa Thị Kim</t>
  </si>
  <si>
    <t>Trần Nguyễn Đan</t>
  </si>
  <si>
    <t>Phạm Thị Thu</t>
  </si>
  <si>
    <t>Phan Thị Kiều</t>
  </si>
  <si>
    <t>Phan Quỳnh</t>
  </si>
  <si>
    <t>Nguyễn Hải</t>
  </si>
  <si>
    <t>Lương Thúy</t>
  </si>
  <si>
    <t>Trần Thị Thu</t>
  </si>
  <si>
    <t>Phạm Sơn</t>
  </si>
  <si>
    <t>0750110050</t>
  </si>
  <si>
    <t>0750110051</t>
  </si>
  <si>
    <t>0750110052</t>
  </si>
  <si>
    <t>0750110053</t>
  </si>
  <si>
    <t>0750110054</t>
  </si>
  <si>
    <t>0750110055</t>
  </si>
  <si>
    <t>0750110056</t>
  </si>
  <si>
    <t>0750110057</t>
  </si>
  <si>
    <t>0750110058</t>
  </si>
  <si>
    <t>0750110059</t>
  </si>
  <si>
    <t>0750110060</t>
  </si>
  <si>
    <t>0750110061</t>
  </si>
  <si>
    <t>0750110062</t>
  </si>
  <si>
    <t>0750110063</t>
  </si>
  <si>
    <t>0750110064</t>
  </si>
  <si>
    <t>0750110065</t>
  </si>
  <si>
    <t>0750110066</t>
  </si>
  <si>
    <t>0750110067</t>
  </si>
  <si>
    <t>0750110068</t>
  </si>
  <si>
    <t>0750110069</t>
  </si>
  <si>
    <t>0750110070</t>
  </si>
  <si>
    <t>0750110071</t>
  </si>
  <si>
    <t>0750110072</t>
  </si>
  <si>
    <t>0750110073</t>
  </si>
  <si>
    <t>0750110074</t>
  </si>
  <si>
    <t>0750110075</t>
  </si>
  <si>
    <t>0750110076</t>
  </si>
  <si>
    <t>0750110077</t>
  </si>
  <si>
    <t>0750110078</t>
  </si>
  <si>
    <t>0750110079</t>
  </si>
  <si>
    <t>0750110080</t>
  </si>
  <si>
    <t>0750110081</t>
  </si>
  <si>
    <t>0750110082</t>
  </si>
  <si>
    <t>0750110083</t>
  </si>
  <si>
    <t>0750110084</t>
  </si>
  <si>
    <t>0750110085</t>
  </si>
  <si>
    <t>0750110086</t>
  </si>
  <si>
    <t>0750110087</t>
  </si>
  <si>
    <t>0750110088</t>
  </si>
  <si>
    <t>0750110089</t>
  </si>
  <si>
    <t>0750110090</t>
  </si>
  <si>
    <t>0750110091</t>
  </si>
  <si>
    <t>0750110092</t>
  </si>
  <si>
    <t>0750110093</t>
  </si>
  <si>
    <t>0750110094</t>
  </si>
  <si>
    <t>0750110095</t>
  </si>
  <si>
    <t>0750110096</t>
  </si>
  <si>
    <t>0750110097</t>
  </si>
  <si>
    <t>Đới Thị Ngọc</t>
  </si>
  <si>
    <t>Tôn Hoàng Gia</t>
  </si>
  <si>
    <t>Bùi Tấn</t>
  </si>
  <si>
    <t>Phan Thành</t>
  </si>
  <si>
    <t>Trương Thị</t>
  </si>
  <si>
    <t>Nguyễn Thị Thái</t>
  </si>
  <si>
    <t>Nguyễn Dương Chi</t>
  </si>
  <si>
    <t>Đinh Thị Lệ</t>
  </si>
  <si>
    <t>Huỳnh Ngọc Kim</t>
  </si>
  <si>
    <t>Nguyễn Võ Ngọc</t>
  </si>
  <si>
    <t>Nguyễn Trần Chí</t>
  </si>
  <si>
    <t>Trắc Vĩnh</t>
  </si>
  <si>
    <t>Nguyễn Ngọc Phương</t>
  </si>
  <si>
    <t>Huyền</t>
  </si>
  <si>
    <t>Nguyễn Ngọc Thanh</t>
  </si>
  <si>
    <t>Trần Văn</t>
  </si>
  <si>
    <t>Nguyễn Thị Quỳnh</t>
  </si>
  <si>
    <t>Trương Thị Tú</t>
  </si>
  <si>
    <t>Nguyễn Ngọc Hồng</t>
  </si>
  <si>
    <t>Mai</t>
  </si>
  <si>
    <t>Nguyễn Thị Phương</t>
  </si>
  <si>
    <t>Vũ Thị Kim</t>
  </si>
  <si>
    <t>Đỗ Ngọc Thảo</t>
  </si>
  <si>
    <t>Trần Thiện Cao</t>
  </si>
  <si>
    <t>Võ Thị</t>
  </si>
  <si>
    <t>Phạm Thị Hằng</t>
  </si>
  <si>
    <t>Ni</t>
  </si>
  <si>
    <t>Nguyễn Ngọc Mỹ</t>
  </si>
  <si>
    <t>Phan Thị Hồng</t>
  </si>
  <si>
    <t>Đoàn Nguyễn Liên</t>
  </si>
  <si>
    <t>Nguyễn Thị Hạ</t>
  </si>
  <si>
    <t>Rồng</t>
  </si>
  <si>
    <t>Huỳnh Phúc</t>
  </si>
  <si>
    <t>San</t>
  </si>
  <si>
    <t>Nguyễn Vi</t>
  </si>
  <si>
    <t>Trần Thị Phương</t>
  </si>
  <si>
    <t>Vũ Phương</t>
  </si>
  <si>
    <t>Phạm Phương</t>
  </si>
  <si>
    <t>Nguyễn Trường</t>
  </si>
  <si>
    <t>Thọ</t>
  </si>
  <si>
    <t>Bùi Mai Hoài</t>
  </si>
  <si>
    <t>Nguyễn Thị Hoài</t>
  </si>
  <si>
    <t>Tạ Thị</t>
  </si>
  <si>
    <t>Nguyễn Thúy Nhật</t>
  </si>
  <si>
    <t>Thuyên</t>
  </si>
  <si>
    <t>Châu Võ Thu</t>
  </si>
  <si>
    <t>Trương Thị Thu</t>
  </si>
  <si>
    <t>Trần Minh</t>
  </si>
  <si>
    <t>Đỗ Thị Thanh</t>
  </si>
  <si>
    <t>Tú</t>
  </si>
  <si>
    <t>Trần Thị Hạnh</t>
  </si>
  <si>
    <t>07DH_KTTN2</t>
  </si>
  <si>
    <t>0750130001</t>
  </si>
  <si>
    <t>0750130002</t>
  </si>
  <si>
    <t>0750130003</t>
  </si>
  <si>
    <t>0750130004</t>
  </si>
  <si>
    <t>0750130005</t>
  </si>
  <si>
    <t>0750130006</t>
  </si>
  <si>
    <t>0750130007</t>
  </si>
  <si>
    <t>0750130008</t>
  </si>
  <si>
    <t>0750130009</t>
  </si>
  <si>
    <t>0750130010</t>
  </si>
  <si>
    <t>0750130011</t>
  </si>
  <si>
    <t>0750130012</t>
  </si>
  <si>
    <t>0750130013</t>
  </si>
  <si>
    <t>0750130014</t>
  </si>
  <si>
    <t>Nguyễn Dương Ngọc Thùy</t>
  </si>
  <si>
    <t>Trần Thị Ngọc</t>
  </si>
  <si>
    <t>Diệu</t>
  </si>
  <si>
    <t>Nguyễn Quang Minh</t>
  </si>
  <si>
    <t>Đức</t>
  </si>
  <si>
    <t>Hồ Thị Minh</t>
  </si>
  <si>
    <t>Hoàng Khánh</t>
  </si>
  <si>
    <t>Phạm Thị Thùy</t>
  </si>
  <si>
    <t>Na</t>
  </si>
  <si>
    <t>Khuê</t>
  </si>
  <si>
    <t>Bùi Kiến</t>
  </si>
  <si>
    <t>Quốc</t>
  </si>
  <si>
    <t>Đặng Thị Phương</t>
  </si>
  <si>
    <t>Nguyễn Hoàng Trường</t>
  </si>
  <si>
    <t>Thịnh</t>
  </si>
  <si>
    <t>Võ Quốc</t>
  </si>
  <si>
    <t>Nguyễn Hoàng Phương</t>
  </si>
  <si>
    <t>07DH_QLBD</t>
  </si>
  <si>
    <t>Nguyên lí 2</t>
  </si>
  <si>
    <t>Nguyễn Trọng Long</t>
  </si>
  <si>
    <t>07DH_KTTN1</t>
  </si>
  <si>
    <t>NĂM HỌC:</t>
  </si>
  <si>
    <t>Nguyên Lí 2</t>
  </si>
  <si>
    <t>07DH_QLDD5</t>
  </si>
  <si>
    <t>Nguyễn trọng Long</t>
  </si>
  <si>
    <t>07DH_BDKH</t>
  </si>
  <si>
    <t>Không học</t>
  </si>
  <si>
    <t xml:space="preserve">Nguyễn Chiến </t>
  </si>
  <si>
    <t>Lược</t>
  </si>
  <si>
    <t>học ghép</t>
  </si>
  <si>
    <t>Nguyễn Thị Thủy</t>
  </si>
  <si>
    <t>Võ Thành</t>
  </si>
  <si>
    <t>04 thủy văn</t>
  </si>
  <si>
    <t xml:space="preserve">Võ Trúc Sơn </t>
  </si>
  <si>
    <t>Kha</t>
  </si>
  <si>
    <t>04 trắc địa</t>
  </si>
  <si>
    <t>không học</t>
  </si>
  <si>
    <t>Cam thi</t>
  </si>
  <si>
    <t>Nguyễn Văn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</si>
</sst>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/>
    <xf numFmtId="49" fontId="2" fillId="0" borderId="0" xfId="0" applyNumberFormat="1" applyFo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/>
    <xf numFmtId="0" fontId="9" fillId="0" borderId="1" xfId="0" quotePrefix="1" applyFont="1" applyFill="1" applyBorder="1" applyAlignment="1">
      <alignment horizontal="center"/>
    </xf>
    <xf numFmtId="167" fontId="9" fillId="0" borderId="1" xfId="0" quotePrefix="1" applyNumberFormat="1" applyFont="1" applyFill="1" applyBorder="1" applyAlignment="1">
      <alignment horizontal="center"/>
    </xf>
    <xf numFmtId="167" fontId="9" fillId="0" borderId="1" xfId="0" quotePrefix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11" fillId="0" borderId="1" xfId="0" quotePrefix="1" applyFont="1" applyFill="1" applyBorder="1" applyAlignment="1">
      <alignment shrinkToFit="1"/>
    </xf>
    <xf numFmtId="0" fontId="11" fillId="0" borderId="3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shrinkToFit="1"/>
    </xf>
    <xf numFmtId="0" fontId="11" fillId="0" borderId="4" xfId="0" applyFont="1" applyFill="1" applyBorder="1" applyAlignment="1">
      <alignment shrinkToFit="1"/>
    </xf>
    <xf numFmtId="0" fontId="11" fillId="0" borderId="1" xfId="0" applyFont="1" applyFill="1" applyBorder="1" applyAlignment="1">
      <alignment shrinkToFit="1"/>
    </xf>
    <xf numFmtId="0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shrinkToFit="1"/>
    </xf>
    <xf numFmtId="0" fontId="11" fillId="0" borderId="1" xfId="0" quotePrefix="1" applyFont="1" applyFill="1" applyBorder="1" applyAlignment="1">
      <alignment horizontal="center" shrinkToFit="1"/>
    </xf>
    <xf numFmtId="0" fontId="11" fillId="0" borderId="1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shrinkToFit="1"/>
    </xf>
    <xf numFmtId="0" fontId="2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0"/>
  <sheetViews>
    <sheetView topLeftCell="A6" zoomScaleNormal="100" workbookViewId="0">
      <selection activeCell="E14" sqref="E14"/>
    </sheetView>
  </sheetViews>
  <sheetFormatPr defaultRowHeight="15" x14ac:dyDescent="0.25"/>
  <cols>
    <col min="1" max="1" width="4.42578125" customWidth="1"/>
    <col min="2" max="2" width="14.42578125" customWidth="1"/>
    <col min="3" max="3" width="24.42578125" customWidth="1"/>
    <col min="4" max="4" width="9.140625" customWidth="1"/>
    <col min="7" max="7" width="10.140625" bestFit="1" customWidth="1"/>
    <col min="8" max="8" width="6.85546875" customWidth="1"/>
    <col min="9" max="9" width="14.8554687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35" t="s">
        <v>3</v>
      </c>
      <c r="F2" s="35"/>
      <c r="G2" s="35"/>
      <c r="H2" s="35"/>
      <c r="I2" s="35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3"/>
      <c r="B4" s="3"/>
      <c r="C4" s="3"/>
      <c r="D4" s="3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ht="15.75" x14ac:dyDescent="0.25">
      <c r="A7" s="5" t="s">
        <v>65</v>
      </c>
      <c r="B7" s="5"/>
      <c r="C7" s="5" t="s">
        <v>928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72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 t="s">
        <v>60</v>
      </c>
      <c r="E9" s="9" t="s">
        <v>73</v>
      </c>
      <c r="F9" s="10"/>
      <c r="G9" s="10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6" t="s">
        <v>74</v>
      </c>
      <c r="C14" s="45" t="s">
        <v>75</v>
      </c>
      <c r="D14" s="45" t="s">
        <v>76</v>
      </c>
      <c r="E14" s="19"/>
      <c r="F14" s="19"/>
      <c r="G14" s="19">
        <f t="shared" ref="G14:G65" si="0">E14*$E$12+F14*$F$12</f>
        <v>0</v>
      </c>
      <c r="H14" s="20" t="str">
        <f t="shared" ref="H14:H65" si="1">IF(G14&lt;4,"F",IF(G14&lt;=4.9,"D",IF(G14&lt;=5.4,"D+",IF(G14&lt;=5.9,"C",IF(G14&lt;=6.9,"C+",IF(G14&lt;=7.9,"B",IF(G14&lt;=8.4,"B+","A")))))))</f>
        <v>F</v>
      </c>
      <c r="I14" s="42" t="s">
        <v>936</v>
      </c>
    </row>
    <row r="15" spans="1:9" ht="16.5" x14ac:dyDescent="0.25">
      <c r="A15" s="16">
        <v>2</v>
      </c>
      <c r="B15" s="46" t="s">
        <v>77</v>
      </c>
      <c r="C15" s="45" t="s">
        <v>78</v>
      </c>
      <c r="D15" s="45" t="s">
        <v>22</v>
      </c>
      <c r="E15" s="19">
        <v>8</v>
      </c>
      <c r="F15" s="19"/>
      <c r="G15" s="19">
        <f t="shared" si="0"/>
        <v>2.4</v>
      </c>
      <c r="H15" s="20" t="str">
        <f t="shared" si="1"/>
        <v>F</v>
      </c>
      <c r="I15" s="42"/>
    </row>
    <row r="16" spans="1:9" ht="16.5" x14ac:dyDescent="0.25">
      <c r="A16" s="16">
        <v>3</v>
      </c>
      <c r="B16" s="46" t="s">
        <v>79</v>
      </c>
      <c r="C16" s="45" t="s">
        <v>80</v>
      </c>
      <c r="D16" s="45" t="s">
        <v>81</v>
      </c>
      <c r="E16" s="19">
        <v>7</v>
      </c>
      <c r="F16" s="19"/>
      <c r="G16" s="19">
        <f t="shared" si="0"/>
        <v>2.1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46" t="s">
        <v>82</v>
      </c>
      <c r="C17" s="45" t="s">
        <v>83</v>
      </c>
      <c r="D17" s="45" t="s">
        <v>26</v>
      </c>
      <c r="E17" s="19">
        <v>6</v>
      </c>
      <c r="F17" s="19"/>
      <c r="G17" s="19">
        <f t="shared" si="0"/>
        <v>1.7999999999999998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46" t="s">
        <v>84</v>
      </c>
      <c r="C18" s="45" t="s">
        <v>85</v>
      </c>
      <c r="D18" s="45" t="s">
        <v>34</v>
      </c>
      <c r="E18" s="19">
        <v>10</v>
      </c>
      <c r="F18" s="19"/>
      <c r="G18" s="19">
        <f t="shared" si="0"/>
        <v>3</v>
      </c>
      <c r="H18" s="20" t="str">
        <f t="shared" si="1"/>
        <v>F</v>
      </c>
      <c r="I18" s="42"/>
    </row>
    <row r="19" spans="1:9" ht="16.5" x14ac:dyDescent="0.25">
      <c r="A19" s="16">
        <v>6</v>
      </c>
      <c r="B19" s="46" t="s">
        <v>86</v>
      </c>
      <c r="C19" s="45" t="s">
        <v>87</v>
      </c>
      <c r="D19" s="45" t="s">
        <v>34</v>
      </c>
      <c r="E19" s="19"/>
      <c r="F19" s="19"/>
      <c r="G19" s="19">
        <f t="shared" si="0"/>
        <v>0</v>
      </c>
      <c r="H19" s="20" t="str">
        <f t="shared" si="1"/>
        <v>F</v>
      </c>
      <c r="I19" s="42" t="s">
        <v>936</v>
      </c>
    </row>
    <row r="20" spans="1:9" ht="16.5" x14ac:dyDescent="0.25">
      <c r="A20" s="16">
        <v>7</v>
      </c>
      <c r="B20" s="46" t="s">
        <v>88</v>
      </c>
      <c r="C20" s="45" t="s">
        <v>89</v>
      </c>
      <c r="D20" s="45" t="s">
        <v>90</v>
      </c>
      <c r="E20" s="19">
        <v>8.5</v>
      </c>
      <c r="F20" s="19"/>
      <c r="G20" s="19">
        <f t="shared" si="0"/>
        <v>2.5499999999999998</v>
      </c>
      <c r="H20" s="20" t="str">
        <f t="shared" si="1"/>
        <v>F</v>
      </c>
      <c r="I20" s="42"/>
    </row>
    <row r="21" spans="1:9" ht="16.5" x14ac:dyDescent="0.25">
      <c r="A21" s="16">
        <v>8</v>
      </c>
      <c r="B21" s="46" t="s">
        <v>91</v>
      </c>
      <c r="C21" s="45" t="s">
        <v>92</v>
      </c>
      <c r="D21" s="45" t="s">
        <v>90</v>
      </c>
      <c r="E21" s="19">
        <v>8</v>
      </c>
      <c r="F21" s="19"/>
      <c r="G21" s="19">
        <f t="shared" si="0"/>
        <v>2.4</v>
      </c>
      <c r="H21" s="20" t="str">
        <f t="shared" si="1"/>
        <v>F</v>
      </c>
      <c r="I21" s="42"/>
    </row>
    <row r="22" spans="1:9" ht="16.5" x14ac:dyDescent="0.25">
      <c r="A22" s="16">
        <v>9</v>
      </c>
      <c r="B22" s="46" t="s">
        <v>93</v>
      </c>
      <c r="C22" s="45" t="s">
        <v>94</v>
      </c>
      <c r="D22" s="45" t="s">
        <v>95</v>
      </c>
      <c r="E22" s="19">
        <v>4</v>
      </c>
      <c r="F22" s="19"/>
      <c r="G22" s="19">
        <f t="shared" si="0"/>
        <v>1.2</v>
      </c>
      <c r="H22" s="20" t="str">
        <f t="shared" si="1"/>
        <v>F</v>
      </c>
      <c r="I22" s="42"/>
    </row>
    <row r="23" spans="1:9" ht="16.5" x14ac:dyDescent="0.25">
      <c r="A23" s="16">
        <v>10</v>
      </c>
      <c r="B23" s="46" t="s">
        <v>96</v>
      </c>
      <c r="C23" s="45" t="s">
        <v>97</v>
      </c>
      <c r="D23" s="45" t="s">
        <v>98</v>
      </c>
      <c r="E23" s="19">
        <v>4</v>
      </c>
      <c r="F23" s="19"/>
      <c r="G23" s="19">
        <f t="shared" si="0"/>
        <v>1.2</v>
      </c>
      <c r="H23" s="20" t="str">
        <f t="shared" si="1"/>
        <v>F</v>
      </c>
      <c r="I23" s="42"/>
    </row>
    <row r="24" spans="1:9" ht="16.5" x14ac:dyDescent="0.25">
      <c r="A24" s="16">
        <v>11</v>
      </c>
      <c r="B24" s="46" t="s">
        <v>99</v>
      </c>
      <c r="C24" s="45" t="s">
        <v>100</v>
      </c>
      <c r="D24" s="45" t="s">
        <v>45</v>
      </c>
      <c r="E24" s="19">
        <v>8</v>
      </c>
      <c r="F24" s="19"/>
      <c r="G24" s="19">
        <f t="shared" si="0"/>
        <v>2.4</v>
      </c>
      <c r="H24" s="20" t="str">
        <f t="shared" si="1"/>
        <v>F</v>
      </c>
      <c r="I24" s="42"/>
    </row>
    <row r="25" spans="1:9" ht="16.5" x14ac:dyDescent="0.25">
      <c r="A25" s="16">
        <v>12</v>
      </c>
      <c r="B25" s="46" t="s">
        <v>101</v>
      </c>
      <c r="C25" s="45" t="s">
        <v>83</v>
      </c>
      <c r="D25" s="45" t="s">
        <v>102</v>
      </c>
      <c r="E25" s="19">
        <v>7</v>
      </c>
      <c r="F25" s="19"/>
      <c r="G25" s="19">
        <f t="shared" si="0"/>
        <v>2.1</v>
      </c>
      <c r="H25" s="20" t="str">
        <f t="shared" si="1"/>
        <v>F</v>
      </c>
      <c r="I25" s="42"/>
    </row>
    <row r="26" spans="1:9" ht="16.5" x14ac:dyDescent="0.25">
      <c r="A26" s="16">
        <v>13</v>
      </c>
      <c r="B26" s="46" t="s">
        <v>103</v>
      </c>
      <c r="C26" s="45" t="s">
        <v>104</v>
      </c>
      <c r="D26" s="45" t="s">
        <v>105</v>
      </c>
      <c r="E26" s="19">
        <v>8</v>
      </c>
      <c r="F26" s="19"/>
      <c r="G26" s="19">
        <f t="shared" si="0"/>
        <v>2.4</v>
      </c>
      <c r="H26" s="20" t="str">
        <f t="shared" si="1"/>
        <v>F</v>
      </c>
      <c r="I26" s="42"/>
    </row>
    <row r="27" spans="1:9" ht="16.5" x14ac:dyDescent="0.25">
      <c r="A27" s="16">
        <v>14</v>
      </c>
      <c r="B27" s="46" t="s">
        <v>106</v>
      </c>
      <c r="C27" s="45" t="s">
        <v>107</v>
      </c>
      <c r="D27" s="45" t="s">
        <v>25</v>
      </c>
      <c r="E27" s="19">
        <v>5</v>
      </c>
      <c r="F27" s="19"/>
      <c r="G27" s="19">
        <f t="shared" si="0"/>
        <v>1.5</v>
      </c>
      <c r="H27" s="20" t="str">
        <f t="shared" si="1"/>
        <v>F</v>
      </c>
      <c r="I27" s="42"/>
    </row>
    <row r="28" spans="1:9" ht="16.5" x14ac:dyDescent="0.25">
      <c r="A28" s="16">
        <v>15</v>
      </c>
      <c r="B28" s="46" t="s">
        <v>108</v>
      </c>
      <c r="C28" s="45" t="s">
        <v>109</v>
      </c>
      <c r="D28" s="45" t="s">
        <v>25</v>
      </c>
      <c r="E28" s="19">
        <v>8.5</v>
      </c>
      <c r="F28" s="19"/>
      <c r="G28" s="19">
        <f t="shared" si="0"/>
        <v>2.5499999999999998</v>
      </c>
      <c r="H28" s="20" t="str">
        <f t="shared" si="1"/>
        <v>F</v>
      </c>
      <c r="I28" s="42"/>
    </row>
    <row r="29" spans="1:9" ht="16.5" x14ac:dyDescent="0.25">
      <c r="A29" s="16">
        <v>16</v>
      </c>
      <c r="B29" s="46" t="s">
        <v>110</v>
      </c>
      <c r="C29" s="45" t="s">
        <v>111</v>
      </c>
      <c r="D29" s="45" t="s">
        <v>112</v>
      </c>
      <c r="E29" s="19">
        <v>4</v>
      </c>
      <c r="F29" s="19"/>
      <c r="G29" s="19">
        <f t="shared" si="0"/>
        <v>1.2</v>
      </c>
      <c r="H29" s="20" t="str">
        <f t="shared" si="1"/>
        <v>F</v>
      </c>
      <c r="I29" s="42"/>
    </row>
    <row r="30" spans="1:9" ht="16.5" x14ac:dyDescent="0.25">
      <c r="A30" s="16">
        <v>17</v>
      </c>
      <c r="B30" s="46" t="s">
        <v>113</v>
      </c>
      <c r="C30" s="45" t="s">
        <v>114</v>
      </c>
      <c r="D30" s="45" t="s">
        <v>115</v>
      </c>
      <c r="E30" s="19">
        <v>7</v>
      </c>
      <c r="F30" s="19"/>
      <c r="G30" s="19">
        <f t="shared" si="0"/>
        <v>2.1</v>
      </c>
      <c r="H30" s="20" t="str">
        <f t="shared" si="1"/>
        <v>F</v>
      </c>
      <c r="I30" s="42"/>
    </row>
    <row r="31" spans="1:9" ht="16.5" x14ac:dyDescent="0.25">
      <c r="A31" s="16">
        <v>18</v>
      </c>
      <c r="B31" s="46" t="s">
        <v>116</v>
      </c>
      <c r="C31" s="45" t="s">
        <v>117</v>
      </c>
      <c r="D31" s="45" t="s">
        <v>118</v>
      </c>
      <c r="E31" s="19">
        <v>8.5</v>
      </c>
      <c r="F31" s="19"/>
      <c r="G31" s="19">
        <f t="shared" si="0"/>
        <v>2.5499999999999998</v>
      </c>
      <c r="H31" s="20" t="str">
        <f t="shared" si="1"/>
        <v>F</v>
      </c>
      <c r="I31" s="42"/>
    </row>
    <row r="32" spans="1:9" ht="16.5" x14ac:dyDescent="0.25">
      <c r="A32" s="16">
        <v>19</v>
      </c>
      <c r="B32" s="46" t="s">
        <v>119</v>
      </c>
      <c r="C32" s="45" t="s">
        <v>120</v>
      </c>
      <c r="D32" s="45" t="s">
        <v>118</v>
      </c>
      <c r="E32" s="19">
        <v>7</v>
      </c>
      <c r="F32" s="19"/>
      <c r="G32" s="19">
        <f t="shared" si="0"/>
        <v>2.1</v>
      </c>
      <c r="H32" s="20" t="str">
        <f t="shared" si="1"/>
        <v>F</v>
      </c>
      <c r="I32" s="42"/>
    </row>
    <row r="33" spans="1:9" ht="16.5" x14ac:dyDescent="0.25">
      <c r="A33" s="16">
        <v>20</v>
      </c>
      <c r="B33" s="46" t="s">
        <v>121</v>
      </c>
      <c r="C33" s="45" t="s">
        <v>122</v>
      </c>
      <c r="D33" s="45" t="s">
        <v>118</v>
      </c>
      <c r="E33" s="19"/>
      <c r="F33" s="19"/>
      <c r="G33" s="19">
        <f t="shared" si="0"/>
        <v>0</v>
      </c>
      <c r="H33" s="20" t="str">
        <f t="shared" si="1"/>
        <v>F</v>
      </c>
      <c r="I33" s="42" t="s">
        <v>936</v>
      </c>
    </row>
    <row r="34" spans="1:9" ht="16.5" x14ac:dyDescent="0.25">
      <c r="A34" s="16">
        <v>21</v>
      </c>
      <c r="B34" s="46" t="s">
        <v>123</v>
      </c>
      <c r="C34" s="45" t="s">
        <v>124</v>
      </c>
      <c r="D34" s="45" t="s">
        <v>32</v>
      </c>
      <c r="E34" s="19"/>
      <c r="F34" s="19"/>
      <c r="G34" s="19">
        <f t="shared" si="0"/>
        <v>0</v>
      </c>
      <c r="H34" s="20" t="str">
        <f t="shared" si="1"/>
        <v>F</v>
      </c>
      <c r="I34" s="42" t="s">
        <v>936</v>
      </c>
    </row>
    <row r="35" spans="1:9" ht="16.5" x14ac:dyDescent="0.25">
      <c r="A35" s="16">
        <v>22</v>
      </c>
      <c r="B35" s="46" t="s">
        <v>125</v>
      </c>
      <c r="C35" s="45" t="s">
        <v>126</v>
      </c>
      <c r="D35" s="45" t="s">
        <v>32</v>
      </c>
      <c r="E35" s="19">
        <v>7</v>
      </c>
      <c r="F35" s="19"/>
      <c r="G35" s="19">
        <f t="shared" si="0"/>
        <v>2.1</v>
      </c>
      <c r="H35" s="20" t="str">
        <f t="shared" si="1"/>
        <v>F</v>
      </c>
      <c r="I35" s="42"/>
    </row>
    <row r="36" spans="1:9" ht="16.5" x14ac:dyDescent="0.25">
      <c r="A36" s="16">
        <v>23</v>
      </c>
      <c r="B36" s="46" t="s">
        <v>127</v>
      </c>
      <c r="C36" s="45" t="s">
        <v>128</v>
      </c>
      <c r="D36" s="45" t="s">
        <v>129</v>
      </c>
      <c r="E36" s="19"/>
      <c r="F36" s="19"/>
      <c r="G36" s="19">
        <f t="shared" si="0"/>
        <v>0</v>
      </c>
      <c r="H36" s="20" t="str">
        <f t="shared" si="1"/>
        <v>F</v>
      </c>
      <c r="I36" s="42" t="s">
        <v>936</v>
      </c>
    </row>
    <row r="37" spans="1:9" ht="16.5" x14ac:dyDescent="0.25">
      <c r="A37" s="16">
        <v>24</v>
      </c>
      <c r="B37" s="46" t="s">
        <v>130</v>
      </c>
      <c r="C37" s="45" t="s">
        <v>131</v>
      </c>
      <c r="D37" s="45" t="s">
        <v>132</v>
      </c>
      <c r="E37" s="19">
        <v>7</v>
      </c>
      <c r="F37" s="19"/>
      <c r="G37" s="19">
        <f t="shared" si="0"/>
        <v>2.1</v>
      </c>
      <c r="H37" s="20" t="str">
        <f t="shared" si="1"/>
        <v>F</v>
      </c>
      <c r="I37" s="42"/>
    </row>
    <row r="38" spans="1:9" ht="16.5" x14ac:dyDescent="0.25">
      <c r="A38" s="16">
        <v>25</v>
      </c>
      <c r="B38" s="46" t="s">
        <v>133</v>
      </c>
      <c r="C38" s="45" t="s">
        <v>134</v>
      </c>
      <c r="D38" s="45" t="s">
        <v>135</v>
      </c>
      <c r="E38" s="19"/>
      <c r="F38" s="19"/>
      <c r="G38" s="19">
        <f t="shared" si="0"/>
        <v>0</v>
      </c>
      <c r="H38" s="20" t="str">
        <f t="shared" si="1"/>
        <v>F</v>
      </c>
      <c r="I38" s="42" t="s">
        <v>936</v>
      </c>
    </row>
    <row r="39" spans="1:9" ht="16.5" x14ac:dyDescent="0.25">
      <c r="A39" s="16">
        <v>26</v>
      </c>
      <c r="B39" s="46" t="s">
        <v>136</v>
      </c>
      <c r="C39" s="45" t="s">
        <v>137</v>
      </c>
      <c r="D39" s="45" t="s">
        <v>48</v>
      </c>
      <c r="E39" s="19">
        <v>6</v>
      </c>
      <c r="F39" s="19"/>
      <c r="G39" s="19">
        <f t="shared" si="0"/>
        <v>1.7999999999999998</v>
      </c>
      <c r="H39" s="20" t="str">
        <f t="shared" si="1"/>
        <v>F</v>
      </c>
      <c r="I39" s="42"/>
    </row>
    <row r="40" spans="1:9" ht="16.5" x14ac:dyDescent="0.25">
      <c r="A40" s="16">
        <v>27</v>
      </c>
      <c r="B40" s="46" t="s">
        <v>138</v>
      </c>
      <c r="C40" s="45" t="s">
        <v>139</v>
      </c>
      <c r="D40" s="45" t="s">
        <v>140</v>
      </c>
      <c r="E40" s="19">
        <v>8.5</v>
      </c>
      <c r="F40" s="19"/>
      <c r="G40" s="19">
        <f t="shared" si="0"/>
        <v>2.5499999999999998</v>
      </c>
      <c r="H40" s="20" t="str">
        <f t="shared" si="1"/>
        <v>F</v>
      </c>
      <c r="I40" s="42"/>
    </row>
    <row r="41" spans="1:9" ht="16.5" x14ac:dyDescent="0.25">
      <c r="A41" s="16">
        <v>28</v>
      </c>
      <c r="B41" s="46" t="s">
        <v>141</v>
      </c>
      <c r="C41" s="45" t="s">
        <v>142</v>
      </c>
      <c r="D41" s="45" t="s">
        <v>143</v>
      </c>
      <c r="E41" s="19">
        <v>7</v>
      </c>
      <c r="F41" s="19"/>
      <c r="G41" s="19">
        <f t="shared" si="0"/>
        <v>2.1</v>
      </c>
      <c r="H41" s="20" t="str">
        <f t="shared" si="1"/>
        <v>F</v>
      </c>
      <c r="I41" s="42"/>
    </row>
    <row r="42" spans="1:9" ht="16.5" x14ac:dyDescent="0.25">
      <c r="A42" s="16">
        <v>29</v>
      </c>
      <c r="B42" s="46" t="s">
        <v>144</v>
      </c>
      <c r="C42" s="45" t="s">
        <v>145</v>
      </c>
      <c r="D42" s="45" t="s">
        <v>146</v>
      </c>
      <c r="E42" s="19"/>
      <c r="F42" s="19"/>
      <c r="G42" s="19">
        <f t="shared" si="0"/>
        <v>0</v>
      </c>
      <c r="H42" s="20" t="str">
        <f t="shared" si="1"/>
        <v>F</v>
      </c>
      <c r="I42" s="42" t="s">
        <v>936</v>
      </c>
    </row>
    <row r="43" spans="1:9" ht="16.5" x14ac:dyDescent="0.25">
      <c r="A43" s="16">
        <v>30</v>
      </c>
      <c r="B43" s="46" t="s">
        <v>147</v>
      </c>
      <c r="C43" s="45" t="s">
        <v>126</v>
      </c>
      <c r="D43" s="45" t="s">
        <v>146</v>
      </c>
      <c r="E43" s="19">
        <v>8</v>
      </c>
      <c r="F43" s="19"/>
      <c r="G43" s="19">
        <f t="shared" si="0"/>
        <v>2.4</v>
      </c>
      <c r="H43" s="20" t="str">
        <f t="shared" si="1"/>
        <v>F</v>
      </c>
      <c r="I43" s="42"/>
    </row>
    <row r="44" spans="1:9" ht="16.5" x14ac:dyDescent="0.25">
      <c r="A44" s="16">
        <v>31</v>
      </c>
      <c r="B44" s="46" t="s">
        <v>148</v>
      </c>
      <c r="C44" s="45" t="s">
        <v>149</v>
      </c>
      <c r="D44" s="45" t="s">
        <v>46</v>
      </c>
      <c r="E44" s="19"/>
      <c r="F44" s="19"/>
      <c r="G44" s="19">
        <f t="shared" si="0"/>
        <v>0</v>
      </c>
      <c r="H44" s="20" t="str">
        <f t="shared" si="1"/>
        <v>F</v>
      </c>
      <c r="I44" s="42" t="s">
        <v>936</v>
      </c>
    </row>
    <row r="45" spans="1:9" ht="16.5" x14ac:dyDescent="0.25">
      <c r="A45" s="16">
        <v>32</v>
      </c>
      <c r="B45" s="46" t="s">
        <v>150</v>
      </c>
      <c r="C45" s="45" t="s">
        <v>151</v>
      </c>
      <c r="D45" s="45" t="s">
        <v>152</v>
      </c>
      <c r="E45" s="19">
        <v>7</v>
      </c>
      <c r="F45" s="19"/>
      <c r="G45" s="19">
        <f t="shared" si="0"/>
        <v>2.1</v>
      </c>
      <c r="H45" s="20" t="str">
        <f t="shared" si="1"/>
        <v>F</v>
      </c>
      <c r="I45" s="42"/>
    </row>
    <row r="46" spans="1:9" ht="16.5" x14ac:dyDescent="0.25">
      <c r="A46" s="16">
        <v>33</v>
      </c>
      <c r="B46" s="46" t="s">
        <v>153</v>
      </c>
      <c r="C46" s="45" t="s">
        <v>154</v>
      </c>
      <c r="D46" s="45" t="s">
        <v>152</v>
      </c>
      <c r="E46" s="19">
        <v>6</v>
      </c>
      <c r="F46" s="19"/>
      <c r="G46" s="19">
        <f t="shared" si="0"/>
        <v>1.7999999999999998</v>
      </c>
      <c r="H46" s="20" t="str">
        <f t="shared" si="1"/>
        <v>F</v>
      </c>
      <c r="I46" s="42"/>
    </row>
    <row r="47" spans="1:9" ht="16.5" x14ac:dyDescent="0.25">
      <c r="A47" s="16">
        <v>34</v>
      </c>
      <c r="B47" s="46" t="s">
        <v>155</v>
      </c>
      <c r="C47" s="45" t="s">
        <v>156</v>
      </c>
      <c r="D47" s="45" t="s">
        <v>157</v>
      </c>
      <c r="E47" s="19">
        <v>3</v>
      </c>
      <c r="F47" s="19"/>
      <c r="G47" s="19">
        <f t="shared" si="0"/>
        <v>0.89999999999999991</v>
      </c>
      <c r="H47" s="20" t="str">
        <f t="shared" si="1"/>
        <v>F</v>
      </c>
      <c r="I47" s="42"/>
    </row>
    <row r="48" spans="1:9" ht="16.5" x14ac:dyDescent="0.25">
      <c r="A48" s="16">
        <v>35</v>
      </c>
      <c r="B48" s="46" t="s">
        <v>158</v>
      </c>
      <c r="C48" s="45" t="s">
        <v>159</v>
      </c>
      <c r="D48" s="45" t="s">
        <v>44</v>
      </c>
      <c r="E48" s="19"/>
      <c r="F48" s="19"/>
      <c r="G48" s="19">
        <f t="shared" si="0"/>
        <v>0</v>
      </c>
      <c r="H48" s="20" t="str">
        <f t="shared" si="1"/>
        <v>F</v>
      </c>
      <c r="I48" s="42" t="s">
        <v>936</v>
      </c>
    </row>
    <row r="49" spans="1:9" ht="16.5" x14ac:dyDescent="0.25">
      <c r="A49" s="16">
        <v>36</v>
      </c>
      <c r="B49" s="46" t="s">
        <v>160</v>
      </c>
      <c r="C49" s="45" t="s">
        <v>161</v>
      </c>
      <c r="D49" s="45" t="s">
        <v>35</v>
      </c>
      <c r="E49" s="19">
        <v>7</v>
      </c>
      <c r="F49" s="19"/>
      <c r="G49" s="19">
        <f t="shared" si="0"/>
        <v>2.1</v>
      </c>
      <c r="H49" s="20" t="str">
        <f t="shared" si="1"/>
        <v>F</v>
      </c>
      <c r="I49" s="42"/>
    </row>
    <row r="50" spans="1:9" ht="16.5" x14ac:dyDescent="0.25">
      <c r="A50" s="16">
        <v>37</v>
      </c>
      <c r="B50" s="46" t="s">
        <v>162</v>
      </c>
      <c r="C50" s="45" t="s">
        <v>163</v>
      </c>
      <c r="D50" s="45" t="s">
        <v>164</v>
      </c>
      <c r="E50" s="19">
        <v>8</v>
      </c>
      <c r="F50" s="19"/>
      <c r="G50" s="19">
        <f t="shared" si="0"/>
        <v>2.4</v>
      </c>
      <c r="H50" s="20" t="str">
        <f t="shared" si="1"/>
        <v>F</v>
      </c>
      <c r="I50" s="42"/>
    </row>
    <row r="51" spans="1:9" ht="16.5" x14ac:dyDescent="0.25">
      <c r="A51" s="16">
        <v>38</v>
      </c>
      <c r="B51" s="46" t="s">
        <v>165</v>
      </c>
      <c r="C51" s="45" t="s">
        <v>166</v>
      </c>
      <c r="D51" s="45" t="s">
        <v>167</v>
      </c>
      <c r="E51" s="19"/>
      <c r="F51" s="19"/>
      <c r="G51" s="19">
        <f t="shared" si="0"/>
        <v>0</v>
      </c>
      <c r="H51" s="20" t="str">
        <f t="shared" si="1"/>
        <v>F</v>
      </c>
      <c r="I51" s="42" t="s">
        <v>936</v>
      </c>
    </row>
    <row r="52" spans="1:9" ht="16.5" x14ac:dyDescent="0.25">
      <c r="A52" s="16">
        <v>39</v>
      </c>
      <c r="B52" s="46" t="s">
        <v>168</v>
      </c>
      <c r="C52" s="45" t="s">
        <v>169</v>
      </c>
      <c r="D52" s="45" t="s">
        <v>41</v>
      </c>
      <c r="E52" s="19">
        <v>8</v>
      </c>
      <c r="F52" s="19"/>
      <c r="G52" s="19">
        <f t="shared" si="0"/>
        <v>2.4</v>
      </c>
      <c r="H52" s="20" t="str">
        <f t="shared" si="1"/>
        <v>F</v>
      </c>
      <c r="I52" s="42"/>
    </row>
    <row r="53" spans="1:9" ht="16.5" x14ac:dyDescent="0.25">
      <c r="A53" s="16">
        <v>40</v>
      </c>
      <c r="B53" s="46" t="s">
        <v>170</v>
      </c>
      <c r="C53" s="45" t="s">
        <v>171</v>
      </c>
      <c r="D53" s="45" t="s">
        <v>40</v>
      </c>
      <c r="E53" s="19">
        <v>5</v>
      </c>
      <c r="F53" s="19"/>
      <c r="G53" s="19">
        <f t="shared" si="0"/>
        <v>1.5</v>
      </c>
      <c r="H53" s="20" t="str">
        <f t="shared" si="1"/>
        <v>F</v>
      </c>
      <c r="I53" s="42"/>
    </row>
    <row r="54" spans="1:9" ht="16.5" x14ac:dyDescent="0.25">
      <c r="A54" s="16">
        <v>41</v>
      </c>
      <c r="B54" s="46" t="s">
        <v>172</v>
      </c>
      <c r="C54" s="45" t="s">
        <v>173</v>
      </c>
      <c r="D54" s="45" t="s">
        <v>174</v>
      </c>
      <c r="E54" s="19">
        <v>4</v>
      </c>
      <c r="F54" s="19"/>
      <c r="G54" s="19">
        <f t="shared" si="0"/>
        <v>1.2</v>
      </c>
      <c r="H54" s="20" t="str">
        <f t="shared" si="1"/>
        <v>F</v>
      </c>
      <c r="I54" s="43"/>
    </row>
    <row r="55" spans="1:9" ht="16.5" x14ac:dyDescent="0.25">
      <c r="A55" s="16">
        <v>42</v>
      </c>
      <c r="B55" s="46" t="s">
        <v>175</v>
      </c>
      <c r="C55" s="45" t="s">
        <v>176</v>
      </c>
      <c r="D55" s="45" t="s">
        <v>177</v>
      </c>
      <c r="E55" s="19">
        <v>7</v>
      </c>
      <c r="F55" s="19"/>
      <c r="G55" s="19">
        <f t="shared" si="0"/>
        <v>2.1</v>
      </c>
      <c r="H55" s="20" t="str">
        <f t="shared" si="1"/>
        <v>F</v>
      </c>
      <c r="I55" s="43"/>
    </row>
    <row r="56" spans="1:9" ht="16.5" x14ac:dyDescent="0.25">
      <c r="A56" s="16">
        <v>43</v>
      </c>
      <c r="B56" s="46" t="s">
        <v>178</v>
      </c>
      <c r="C56" s="45" t="s">
        <v>179</v>
      </c>
      <c r="D56" s="45" t="s">
        <v>180</v>
      </c>
      <c r="E56" s="19">
        <v>7</v>
      </c>
      <c r="F56" s="19"/>
      <c r="G56" s="19">
        <f t="shared" si="0"/>
        <v>2.1</v>
      </c>
      <c r="H56" s="20" t="str">
        <f t="shared" si="1"/>
        <v>F</v>
      </c>
      <c r="I56" s="43"/>
    </row>
    <row r="57" spans="1:9" ht="16.5" x14ac:dyDescent="0.25">
      <c r="A57" s="16">
        <v>44</v>
      </c>
      <c r="B57" s="46" t="s">
        <v>181</v>
      </c>
      <c r="C57" s="45" t="s">
        <v>182</v>
      </c>
      <c r="D57" s="45" t="s">
        <v>183</v>
      </c>
      <c r="E57" s="19"/>
      <c r="F57" s="19"/>
      <c r="G57" s="19">
        <f t="shared" si="0"/>
        <v>0</v>
      </c>
      <c r="H57" s="20" t="str">
        <f t="shared" si="1"/>
        <v>F</v>
      </c>
      <c r="I57" s="43" t="s">
        <v>936</v>
      </c>
    </row>
    <row r="58" spans="1:9" ht="16.5" x14ac:dyDescent="0.25">
      <c r="A58" s="16">
        <v>45</v>
      </c>
      <c r="B58" s="46" t="s">
        <v>184</v>
      </c>
      <c r="C58" s="45" t="s">
        <v>137</v>
      </c>
      <c r="D58" s="45" t="s">
        <v>29</v>
      </c>
      <c r="E58" s="19">
        <v>6.5</v>
      </c>
      <c r="F58" s="19"/>
      <c r="G58" s="19">
        <f t="shared" si="0"/>
        <v>1.95</v>
      </c>
      <c r="H58" s="20" t="str">
        <f t="shared" si="1"/>
        <v>F</v>
      </c>
      <c r="I58" s="43"/>
    </row>
    <row r="59" spans="1:9" ht="16.5" x14ac:dyDescent="0.25">
      <c r="A59" s="16">
        <v>46</v>
      </c>
      <c r="B59" s="46" t="s">
        <v>185</v>
      </c>
      <c r="C59" s="45" t="s">
        <v>186</v>
      </c>
      <c r="D59" s="45" t="s">
        <v>187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43"/>
    </row>
    <row r="60" spans="1:9" ht="16.5" x14ac:dyDescent="0.25">
      <c r="A60" s="16">
        <v>47</v>
      </c>
      <c r="B60" s="46" t="s">
        <v>188</v>
      </c>
      <c r="C60" s="45" t="s">
        <v>189</v>
      </c>
      <c r="D60" s="45" t="s">
        <v>190</v>
      </c>
      <c r="E60" s="19">
        <v>7</v>
      </c>
      <c r="F60" s="19"/>
      <c r="G60" s="19">
        <f t="shared" si="0"/>
        <v>2.1</v>
      </c>
      <c r="H60" s="20" t="str">
        <f t="shared" si="1"/>
        <v>F</v>
      </c>
      <c r="I60" s="43"/>
    </row>
    <row r="61" spans="1:9" ht="16.5" x14ac:dyDescent="0.25">
      <c r="A61" s="16">
        <v>48</v>
      </c>
      <c r="B61" s="46" t="s">
        <v>191</v>
      </c>
      <c r="C61" s="45" t="s">
        <v>192</v>
      </c>
      <c r="D61" s="45" t="s">
        <v>193</v>
      </c>
      <c r="E61" s="19">
        <v>9</v>
      </c>
      <c r="F61" s="19"/>
      <c r="G61" s="19">
        <f t="shared" si="0"/>
        <v>2.6999999999999997</v>
      </c>
      <c r="H61" s="20" t="str">
        <f t="shared" si="1"/>
        <v>F</v>
      </c>
      <c r="I61" s="43"/>
    </row>
    <row r="62" spans="1:9" ht="16.5" x14ac:dyDescent="0.25">
      <c r="A62" s="16">
        <v>49</v>
      </c>
      <c r="B62" s="46" t="s">
        <v>194</v>
      </c>
      <c r="C62" s="45" t="s">
        <v>195</v>
      </c>
      <c r="D62" s="45" t="s">
        <v>196</v>
      </c>
      <c r="E62" s="19">
        <v>8.5</v>
      </c>
      <c r="F62" s="19"/>
      <c r="G62" s="19">
        <f t="shared" si="0"/>
        <v>2.5499999999999998</v>
      </c>
      <c r="H62" s="20" t="str">
        <f t="shared" si="1"/>
        <v>F</v>
      </c>
      <c r="I62" s="43"/>
    </row>
    <row r="63" spans="1:9" ht="16.5" x14ac:dyDescent="0.25">
      <c r="A63" s="16">
        <v>50</v>
      </c>
      <c r="B63" s="46" t="s">
        <v>197</v>
      </c>
      <c r="C63" s="45" t="s">
        <v>198</v>
      </c>
      <c r="D63" s="45" t="s">
        <v>13</v>
      </c>
      <c r="E63" s="19">
        <v>9</v>
      </c>
      <c r="F63" s="19"/>
      <c r="G63" s="19">
        <f t="shared" si="0"/>
        <v>2.6999999999999997</v>
      </c>
      <c r="H63" s="20" t="str">
        <f t="shared" si="1"/>
        <v>F</v>
      </c>
      <c r="I63" s="43"/>
    </row>
    <row r="64" spans="1:9" ht="16.5" x14ac:dyDescent="0.25">
      <c r="A64" s="16">
        <v>51</v>
      </c>
      <c r="B64" s="41"/>
      <c r="C64" s="37" t="s">
        <v>937</v>
      </c>
      <c r="D64" s="38" t="s">
        <v>938</v>
      </c>
      <c r="E64" s="19">
        <v>7</v>
      </c>
      <c r="F64" s="19"/>
      <c r="G64" s="19">
        <f t="shared" si="0"/>
        <v>2.1</v>
      </c>
      <c r="H64" s="20" t="str">
        <f t="shared" si="1"/>
        <v>F</v>
      </c>
      <c r="I64" s="42"/>
    </row>
    <row r="65" spans="1:9" ht="15.75" x14ac:dyDescent="0.25">
      <c r="A65" s="16">
        <v>52</v>
      </c>
      <c r="B65" s="17"/>
      <c r="C65" s="18"/>
      <c r="D65" s="18"/>
      <c r="E65" s="19"/>
      <c r="F65" s="19"/>
      <c r="G65" s="19">
        <f t="shared" si="0"/>
        <v>0</v>
      </c>
      <c r="H65" s="20" t="str">
        <f t="shared" si="1"/>
        <v>F</v>
      </c>
      <c r="I65" s="21"/>
    </row>
    <row r="66" spans="1:9" ht="15.75" x14ac:dyDescent="0.25">
      <c r="A66" s="2"/>
      <c r="B66" s="22"/>
      <c r="C66" s="2"/>
      <c r="D66" s="2"/>
      <c r="E66" s="2"/>
      <c r="F66" s="2"/>
      <c r="G66" s="2"/>
      <c r="H66" s="2"/>
      <c r="I66" s="2"/>
    </row>
    <row r="67" spans="1:9" ht="15.75" x14ac:dyDescent="0.25">
      <c r="A67" s="23" t="str">
        <f>"Cộng danh sách gồm "</f>
        <v xml:space="preserve">Cộng danh sách gồm </v>
      </c>
      <c r="B67" s="23"/>
      <c r="C67" s="23"/>
      <c r="D67" s="24">
        <f>COUNTA(H14:H65)</f>
        <v>52</v>
      </c>
      <c r="E67" s="25">
        <v>1</v>
      </c>
      <c r="F67" s="26"/>
      <c r="G67" s="2"/>
      <c r="H67" s="2"/>
      <c r="I67" s="2"/>
    </row>
    <row r="68" spans="1:9" ht="15.75" x14ac:dyDescent="0.25">
      <c r="A68" s="27" t="s">
        <v>14</v>
      </c>
      <c r="B68" s="27"/>
      <c r="C68" s="27"/>
      <c r="D68" s="28">
        <f>COUNTIF(G14:G65,"&gt;=5")</f>
        <v>0</v>
      </c>
      <c r="E68" s="29">
        <f>D68/D67</f>
        <v>0</v>
      </c>
      <c r="F68" s="30"/>
      <c r="G68" s="2"/>
      <c r="H68" s="2"/>
      <c r="I68" s="2"/>
    </row>
    <row r="69" spans="1:9" ht="15.75" x14ac:dyDescent="0.25">
      <c r="A69" s="27" t="s">
        <v>15</v>
      </c>
      <c r="B69" s="27"/>
      <c r="C69" s="27"/>
      <c r="D69" s="28"/>
      <c r="E69" s="29">
        <f>D69/D67</f>
        <v>0</v>
      </c>
      <c r="F69" s="30"/>
      <c r="G69" s="2"/>
      <c r="H69" s="2"/>
      <c r="I69" s="2"/>
    </row>
    <row r="70" spans="1:9" ht="15.75" x14ac:dyDescent="0.25">
      <c r="A70" s="5"/>
      <c r="B70" s="5"/>
      <c r="C70" s="31"/>
      <c r="D70" s="5"/>
      <c r="E70" s="7"/>
      <c r="F70" s="2"/>
      <c r="G70" s="2"/>
      <c r="H70" s="2"/>
      <c r="I70" s="2"/>
    </row>
    <row r="71" spans="1:9" ht="15.75" x14ac:dyDescent="0.25">
      <c r="A71" s="2"/>
      <c r="B71" s="2" t="s">
        <v>16</v>
      </c>
      <c r="C71" s="2"/>
      <c r="D71" s="2"/>
      <c r="E71" s="63" t="str">
        <f ca="1">"TP. Hồ Chí Minh, ngày "&amp;  DAY(NOW())&amp;" tháng " &amp;MONTH(NOW())&amp;" năm "&amp;YEAR(NOW())</f>
        <v>TP. Hồ Chí Minh, ngày 2 tháng 5 năm 2019</v>
      </c>
      <c r="F71" s="63"/>
      <c r="G71" s="63"/>
      <c r="H71" s="63"/>
      <c r="I71" s="63"/>
    </row>
    <row r="72" spans="1:9" ht="15.75" x14ac:dyDescent="0.25">
      <c r="A72" s="6" t="s">
        <v>17</v>
      </c>
      <c r="B72" s="6"/>
      <c r="C72" s="6"/>
      <c r="D72" s="2"/>
      <c r="E72" s="3" t="s">
        <v>64</v>
      </c>
      <c r="F72" s="3"/>
      <c r="G72" s="3"/>
      <c r="H72" s="3"/>
      <c r="I72" s="3"/>
    </row>
    <row r="73" spans="1:9" ht="15.75" x14ac:dyDescent="0.25">
      <c r="A73" s="3"/>
      <c r="B73" s="3"/>
      <c r="C73" s="3"/>
      <c r="D73" s="2"/>
      <c r="E73" s="6"/>
      <c r="F73" s="6"/>
      <c r="G73" s="6"/>
      <c r="H73" s="6"/>
      <c r="I73" s="6"/>
    </row>
    <row r="74" spans="1:9" ht="15.75" x14ac:dyDescent="0.25">
      <c r="A74" s="35"/>
      <c r="B74" s="35"/>
      <c r="C74" s="35"/>
      <c r="D74" s="2"/>
      <c r="E74" s="6"/>
      <c r="F74" s="6"/>
      <c r="G74" s="6"/>
      <c r="H74" s="6"/>
      <c r="I74" s="6"/>
    </row>
    <row r="75" spans="1:9" ht="15.75" x14ac:dyDescent="0.25">
      <c r="A75" s="35"/>
      <c r="B75" s="35"/>
      <c r="C75" s="35"/>
      <c r="D75" s="2"/>
      <c r="E75" s="6"/>
      <c r="F75" s="6"/>
      <c r="G75" s="6"/>
      <c r="H75" s="6"/>
      <c r="I75" s="6"/>
    </row>
    <row r="76" spans="1:9" ht="15.75" x14ac:dyDescent="0.25">
      <c r="A76" s="3"/>
      <c r="B76" s="3"/>
      <c r="C76" s="3"/>
      <c r="E76" s="6"/>
      <c r="F76" s="6"/>
      <c r="G76" s="6"/>
      <c r="H76" s="6"/>
      <c r="I76" s="6"/>
    </row>
    <row r="77" spans="1:9" ht="15.75" x14ac:dyDescent="0.25">
      <c r="A77" s="3"/>
      <c r="B77" s="3"/>
      <c r="C77" s="3"/>
      <c r="E77" s="6"/>
      <c r="F77" s="6"/>
      <c r="G77" s="6"/>
      <c r="H77" s="6"/>
      <c r="I77" s="6"/>
    </row>
    <row r="78" spans="1:9" ht="16.5" x14ac:dyDescent="0.25">
      <c r="A78" s="2"/>
      <c r="B78" s="61" t="s">
        <v>63</v>
      </c>
      <c r="C78" s="61"/>
      <c r="E78" s="62" t="s">
        <v>929</v>
      </c>
      <c r="F78" s="62"/>
      <c r="G78" s="62"/>
      <c r="H78" s="62"/>
      <c r="I78" s="62"/>
    </row>
    <row r="79" spans="1:9" ht="15.75" x14ac:dyDescent="0.25">
      <c r="A79" s="32"/>
      <c r="B79" s="33"/>
      <c r="C79" s="33"/>
    </row>
    <row r="80" spans="1:9" ht="15.75" x14ac:dyDescent="0.25">
      <c r="F80" s="34"/>
      <c r="G80" s="34"/>
      <c r="H80" s="34"/>
    </row>
  </sheetData>
  <protectedRanges>
    <protectedRange sqref="I65" name="Range4"/>
    <protectedRange sqref="C7:C9 G7:G8" name="Range2"/>
    <protectedRange sqref="E12:F12" name="Range6"/>
    <protectedRange sqref="D73:D75" name="Range5_1"/>
    <protectedRange sqref="E73:E75 G78:I78" name="Range5_2"/>
    <protectedRange sqref="A78" name="Range5_1_2"/>
    <protectedRange sqref="F14:F65" name="Range3_1_1"/>
    <protectedRange sqref="B65:E65 E14:E64" name="Range3_2"/>
    <protectedRange sqref="A3" name="Range1_1"/>
    <protectedRange sqref="B14:D64" name="Range3_1_1_1"/>
    <protectedRange sqref="I14:I64" name="Range4_1"/>
  </protectedRanges>
  <mergeCells count="7">
    <mergeCell ref="B78:C78"/>
    <mergeCell ref="A1:D1"/>
    <mergeCell ref="E1:I1"/>
    <mergeCell ref="A2:D2"/>
    <mergeCell ref="A3:D3"/>
    <mergeCell ref="E71:I71"/>
    <mergeCell ref="E78:I78"/>
  </mergeCells>
  <conditionalFormatting sqref="H14:H65">
    <cfRule type="cellIs" dxfId="31" priority="3" stopIfTrue="1" operator="equal">
      <formula>"F"</formula>
    </cfRule>
  </conditionalFormatting>
  <conditionalFormatting sqref="G14:G65">
    <cfRule type="expression" dxfId="30" priority="2" stopIfTrue="1">
      <formula>MAX(#REF!)&lt;4</formula>
    </cfRule>
  </conditionalFormatting>
  <conditionalFormatting sqref="G14:G65">
    <cfRule type="expression" dxfId="29" priority="1" stopIfTrue="1">
      <formula>MAX(#REF!)&lt;4</formula>
    </cfRule>
  </conditionalFormatting>
  <pageMargins left="0.25" right="0" top="0.5" bottom="0.25" header="0.5" footer="0.2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opLeftCell="A22" workbookViewId="0">
      <selection activeCell="E29" sqref="E29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932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525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/>
      <c r="E9" s="9" t="s">
        <v>70</v>
      </c>
      <c r="F9" s="10"/>
      <c r="G9" s="10"/>
      <c r="H9" s="2">
        <v>2019</v>
      </c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56" t="s">
        <v>465</v>
      </c>
      <c r="C14" s="57" t="s">
        <v>493</v>
      </c>
      <c r="D14" s="54" t="s">
        <v>282</v>
      </c>
      <c r="E14" s="19">
        <v>7</v>
      </c>
      <c r="F14" s="19"/>
      <c r="G14" s="19">
        <f t="shared" ref="G14:G43" si="0">E14*$E$12+F14*$F$12</f>
        <v>2.1</v>
      </c>
      <c r="H14" s="20" t="str">
        <f t="shared" ref="H14:H43" si="1">IF(G14&lt;4,"F",IF(G14&lt;=4.9,"D",IF(G14&lt;=5.4,"D+",IF(G14&lt;=5.9,"C",IF(G14&lt;=6.9,"C+",IF(G14&lt;=7.9,"B",IF(G14&lt;=8.4,"B+","A")))))))</f>
        <v>F</v>
      </c>
      <c r="I14" s="42"/>
    </row>
    <row r="15" spans="1:9" ht="16.5" x14ac:dyDescent="0.25">
      <c r="A15" s="16">
        <v>2</v>
      </c>
      <c r="B15" s="56" t="s">
        <v>466</v>
      </c>
      <c r="C15" s="53" t="s">
        <v>494</v>
      </c>
      <c r="D15" s="53" t="s">
        <v>33</v>
      </c>
      <c r="E15" s="19">
        <v>0</v>
      </c>
      <c r="F15" s="19"/>
      <c r="G15" s="19">
        <f t="shared" si="0"/>
        <v>0</v>
      </c>
      <c r="H15" s="20" t="str">
        <f t="shared" si="1"/>
        <v>F</v>
      </c>
      <c r="I15" s="42" t="s">
        <v>936</v>
      </c>
    </row>
    <row r="16" spans="1:9" ht="16.5" x14ac:dyDescent="0.25">
      <c r="A16" s="16">
        <v>3</v>
      </c>
      <c r="B16" s="56" t="s">
        <v>467</v>
      </c>
      <c r="C16" s="57" t="s">
        <v>495</v>
      </c>
      <c r="D16" s="57" t="s">
        <v>25</v>
      </c>
      <c r="E16" s="19">
        <v>6</v>
      </c>
      <c r="F16" s="19"/>
      <c r="G16" s="19">
        <f t="shared" si="0"/>
        <v>1.7999999999999998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56" t="s">
        <v>468</v>
      </c>
      <c r="C17" s="53" t="s">
        <v>496</v>
      </c>
      <c r="D17" s="53" t="s">
        <v>115</v>
      </c>
      <c r="E17" s="19">
        <v>7.5</v>
      </c>
      <c r="F17" s="19"/>
      <c r="G17" s="19">
        <f t="shared" si="0"/>
        <v>2.25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56" t="s">
        <v>469</v>
      </c>
      <c r="C18" s="57" t="s">
        <v>446</v>
      </c>
      <c r="D18" s="57" t="s">
        <v>115</v>
      </c>
      <c r="E18" s="19">
        <v>6</v>
      </c>
      <c r="F18" s="19"/>
      <c r="G18" s="19">
        <f t="shared" si="0"/>
        <v>1.7999999999999998</v>
      </c>
      <c r="H18" s="20" t="str">
        <f t="shared" si="1"/>
        <v>F</v>
      </c>
      <c r="I18" s="42"/>
    </row>
    <row r="19" spans="1:9" ht="16.5" x14ac:dyDescent="0.25">
      <c r="A19" s="16">
        <v>6</v>
      </c>
      <c r="B19" s="56" t="s">
        <v>470</v>
      </c>
      <c r="C19" s="57" t="s">
        <v>497</v>
      </c>
      <c r="D19" s="57" t="s">
        <v>61</v>
      </c>
      <c r="E19" s="19">
        <v>6.5</v>
      </c>
      <c r="F19" s="19"/>
      <c r="G19" s="19">
        <f t="shared" si="0"/>
        <v>1.95</v>
      </c>
      <c r="H19" s="20" t="str">
        <f t="shared" si="1"/>
        <v>F</v>
      </c>
      <c r="I19" s="42"/>
    </row>
    <row r="20" spans="1:9" ht="16.5" x14ac:dyDescent="0.25">
      <c r="A20" s="16">
        <v>7</v>
      </c>
      <c r="B20" s="56" t="s">
        <v>471</v>
      </c>
      <c r="C20" s="57" t="s">
        <v>498</v>
      </c>
      <c r="D20" s="57" t="s">
        <v>129</v>
      </c>
      <c r="E20" s="19">
        <v>7.5</v>
      </c>
      <c r="F20" s="19"/>
      <c r="G20" s="19">
        <f t="shared" si="0"/>
        <v>2.25</v>
      </c>
      <c r="H20" s="20" t="str">
        <f t="shared" si="1"/>
        <v>F</v>
      </c>
      <c r="I20" s="42"/>
    </row>
    <row r="21" spans="1:9" ht="16.5" x14ac:dyDescent="0.25">
      <c r="A21" s="16">
        <v>8</v>
      </c>
      <c r="B21" s="56" t="s">
        <v>472</v>
      </c>
      <c r="C21" s="53" t="s">
        <v>499</v>
      </c>
      <c r="D21" s="53" t="s">
        <v>32</v>
      </c>
      <c r="E21" s="19">
        <v>9</v>
      </c>
      <c r="F21" s="19"/>
      <c r="G21" s="19">
        <f t="shared" si="0"/>
        <v>2.6999999999999997</v>
      </c>
      <c r="H21" s="20" t="str">
        <f t="shared" si="1"/>
        <v>F</v>
      </c>
      <c r="I21" s="42"/>
    </row>
    <row r="22" spans="1:9" ht="16.5" x14ac:dyDescent="0.25">
      <c r="A22" s="16">
        <v>9</v>
      </c>
      <c r="B22" s="56" t="s">
        <v>473</v>
      </c>
      <c r="C22" s="53" t="s">
        <v>500</v>
      </c>
      <c r="D22" s="53" t="s">
        <v>32</v>
      </c>
      <c r="E22" s="19">
        <v>7</v>
      </c>
      <c r="F22" s="19"/>
      <c r="G22" s="19">
        <f t="shared" si="0"/>
        <v>2.1</v>
      </c>
      <c r="H22" s="20" t="str">
        <f t="shared" si="1"/>
        <v>F</v>
      </c>
      <c r="I22" s="42"/>
    </row>
    <row r="23" spans="1:9" ht="16.5" x14ac:dyDescent="0.25">
      <c r="A23" s="16">
        <v>10</v>
      </c>
      <c r="B23" s="56" t="s">
        <v>474</v>
      </c>
      <c r="C23" s="57" t="s">
        <v>83</v>
      </c>
      <c r="D23" s="57" t="s">
        <v>501</v>
      </c>
      <c r="E23" s="19">
        <v>0</v>
      </c>
      <c r="F23" s="19"/>
      <c r="G23" s="19">
        <f t="shared" si="0"/>
        <v>0</v>
      </c>
      <c r="H23" s="20" t="str">
        <f t="shared" si="1"/>
        <v>F</v>
      </c>
      <c r="I23" s="42" t="s">
        <v>936</v>
      </c>
    </row>
    <row r="24" spans="1:9" ht="16.5" x14ac:dyDescent="0.25">
      <c r="A24" s="16">
        <v>11</v>
      </c>
      <c r="B24" s="56" t="s">
        <v>475</v>
      </c>
      <c r="C24" s="57" t="s">
        <v>502</v>
      </c>
      <c r="D24" s="57" t="s">
        <v>503</v>
      </c>
      <c r="E24" s="19">
        <v>8</v>
      </c>
      <c r="F24" s="19"/>
      <c r="G24" s="19">
        <f t="shared" si="0"/>
        <v>2.4</v>
      </c>
      <c r="H24" s="20" t="str">
        <f t="shared" si="1"/>
        <v>F</v>
      </c>
      <c r="I24" s="42"/>
    </row>
    <row r="25" spans="1:9" ht="16.5" x14ac:dyDescent="0.25">
      <c r="A25" s="16">
        <v>12</v>
      </c>
      <c r="B25" s="56" t="s">
        <v>476</v>
      </c>
      <c r="C25" s="57" t="s">
        <v>504</v>
      </c>
      <c r="D25" s="54" t="s">
        <v>135</v>
      </c>
      <c r="E25" s="19">
        <v>7.5</v>
      </c>
      <c r="F25" s="19"/>
      <c r="G25" s="19">
        <f t="shared" si="0"/>
        <v>2.25</v>
      </c>
      <c r="H25" s="20" t="str">
        <f t="shared" si="1"/>
        <v>F</v>
      </c>
      <c r="I25" s="42"/>
    </row>
    <row r="26" spans="1:9" ht="16.5" x14ac:dyDescent="0.25">
      <c r="A26" s="16">
        <v>13</v>
      </c>
      <c r="B26" s="56" t="s">
        <v>477</v>
      </c>
      <c r="C26" s="57" t="s">
        <v>505</v>
      </c>
      <c r="D26" s="54" t="s">
        <v>506</v>
      </c>
      <c r="E26" s="19">
        <v>0</v>
      </c>
      <c r="F26" s="19"/>
      <c r="G26" s="19">
        <f t="shared" si="0"/>
        <v>0</v>
      </c>
      <c r="H26" s="20" t="str">
        <f t="shared" si="1"/>
        <v>F</v>
      </c>
      <c r="I26" s="42" t="s">
        <v>936</v>
      </c>
    </row>
    <row r="27" spans="1:9" ht="16.5" x14ac:dyDescent="0.25">
      <c r="A27" s="16">
        <v>14</v>
      </c>
      <c r="B27" s="56" t="s">
        <v>478</v>
      </c>
      <c r="C27" s="57" t="s">
        <v>507</v>
      </c>
      <c r="D27" s="57" t="s">
        <v>152</v>
      </c>
      <c r="E27" s="19">
        <v>0</v>
      </c>
      <c r="F27" s="19"/>
      <c r="G27" s="19">
        <f t="shared" si="0"/>
        <v>0</v>
      </c>
      <c r="H27" s="20" t="str">
        <f t="shared" si="1"/>
        <v>F</v>
      </c>
      <c r="I27" s="42"/>
    </row>
    <row r="28" spans="1:9" ht="16.5" x14ac:dyDescent="0.25">
      <c r="A28" s="16">
        <v>15</v>
      </c>
      <c r="B28" s="56" t="s">
        <v>479</v>
      </c>
      <c r="C28" s="57" t="s">
        <v>508</v>
      </c>
      <c r="D28" s="54" t="s">
        <v>28</v>
      </c>
      <c r="E28" s="19">
        <v>0</v>
      </c>
      <c r="F28" s="19"/>
      <c r="G28" s="19">
        <f t="shared" si="0"/>
        <v>0</v>
      </c>
      <c r="H28" s="20" t="str">
        <f t="shared" si="1"/>
        <v>F</v>
      </c>
      <c r="I28" s="42" t="s">
        <v>936</v>
      </c>
    </row>
    <row r="29" spans="1:9" ht="16.5" x14ac:dyDescent="0.25">
      <c r="A29" s="16">
        <v>16</v>
      </c>
      <c r="B29" s="56" t="s">
        <v>480</v>
      </c>
      <c r="C29" s="53" t="s">
        <v>509</v>
      </c>
      <c r="D29" s="53" t="s">
        <v>18</v>
      </c>
      <c r="E29" s="19">
        <v>5</v>
      </c>
      <c r="F29" s="19"/>
      <c r="G29" s="19">
        <f t="shared" si="0"/>
        <v>1.5</v>
      </c>
      <c r="H29" s="20" t="str">
        <f t="shared" si="1"/>
        <v>F</v>
      </c>
      <c r="I29" s="42"/>
    </row>
    <row r="30" spans="1:9" ht="16.5" x14ac:dyDescent="0.25">
      <c r="A30" s="16">
        <v>17</v>
      </c>
      <c r="B30" s="56" t="s">
        <v>481</v>
      </c>
      <c r="C30" s="54" t="s">
        <v>420</v>
      </c>
      <c r="D30" s="57" t="s">
        <v>510</v>
      </c>
      <c r="E30" s="19">
        <v>9</v>
      </c>
      <c r="F30" s="19"/>
      <c r="G30" s="19">
        <f t="shared" si="0"/>
        <v>2.6999999999999997</v>
      </c>
      <c r="H30" s="20" t="str">
        <f t="shared" si="1"/>
        <v>F</v>
      </c>
      <c r="I30" s="42"/>
    </row>
    <row r="31" spans="1:9" ht="16.5" x14ac:dyDescent="0.25">
      <c r="A31" s="16">
        <v>18</v>
      </c>
      <c r="B31" s="56" t="s">
        <v>482</v>
      </c>
      <c r="C31" s="53" t="s">
        <v>511</v>
      </c>
      <c r="D31" s="53" t="s">
        <v>512</v>
      </c>
      <c r="E31" s="19">
        <v>7</v>
      </c>
      <c r="F31" s="19"/>
      <c r="G31" s="19">
        <f t="shared" si="0"/>
        <v>2.1</v>
      </c>
      <c r="H31" s="20" t="str">
        <f t="shared" si="1"/>
        <v>F</v>
      </c>
      <c r="I31" s="42"/>
    </row>
    <row r="32" spans="1:9" ht="16.5" x14ac:dyDescent="0.25">
      <c r="A32" s="16">
        <v>19</v>
      </c>
      <c r="B32" s="56" t="s">
        <v>483</v>
      </c>
      <c r="C32" s="57" t="s">
        <v>513</v>
      </c>
      <c r="D32" s="54" t="s">
        <v>514</v>
      </c>
      <c r="E32" s="19">
        <v>6</v>
      </c>
      <c r="F32" s="19"/>
      <c r="G32" s="19">
        <f t="shared" si="0"/>
        <v>1.7999999999999998</v>
      </c>
      <c r="H32" s="20" t="str">
        <f t="shared" si="1"/>
        <v>F</v>
      </c>
      <c r="I32" s="42"/>
    </row>
    <row r="33" spans="1:9" ht="16.5" x14ac:dyDescent="0.25">
      <c r="A33" s="16">
        <v>20</v>
      </c>
      <c r="B33" s="56" t="s">
        <v>484</v>
      </c>
      <c r="C33" s="57" t="s">
        <v>515</v>
      </c>
      <c r="D33" s="54" t="s">
        <v>57</v>
      </c>
      <c r="E33" s="19">
        <v>8.5</v>
      </c>
      <c r="F33" s="19"/>
      <c r="G33" s="19">
        <f t="shared" si="0"/>
        <v>2.5499999999999998</v>
      </c>
      <c r="H33" s="20" t="str">
        <f t="shared" si="1"/>
        <v>F</v>
      </c>
      <c r="I33" s="42"/>
    </row>
    <row r="34" spans="1:9" ht="16.5" x14ac:dyDescent="0.25">
      <c r="A34" s="16">
        <v>21</v>
      </c>
      <c r="B34" s="56" t="s">
        <v>485</v>
      </c>
      <c r="C34" s="53" t="s">
        <v>516</v>
      </c>
      <c r="D34" s="53" t="s">
        <v>54</v>
      </c>
      <c r="E34" s="19">
        <v>0</v>
      </c>
      <c r="F34" s="19"/>
      <c r="G34" s="19">
        <f t="shared" si="0"/>
        <v>0</v>
      </c>
      <c r="H34" s="20" t="str">
        <f t="shared" si="1"/>
        <v>F</v>
      </c>
      <c r="I34" s="42"/>
    </row>
    <row r="35" spans="1:9" ht="16.5" x14ac:dyDescent="0.25">
      <c r="A35" s="16">
        <v>22</v>
      </c>
      <c r="B35" s="56" t="s">
        <v>486</v>
      </c>
      <c r="C35" s="53" t="s">
        <v>517</v>
      </c>
      <c r="D35" s="53" t="s">
        <v>518</v>
      </c>
      <c r="E35" s="19">
        <v>7.5</v>
      </c>
      <c r="F35" s="19"/>
      <c r="G35" s="19">
        <f t="shared" si="0"/>
        <v>2.25</v>
      </c>
      <c r="H35" s="20" t="str">
        <f t="shared" si="1"/>
        <v>F</v>
      </c>
      <c r="I35" s="42"/>
    </row>
    <row r="36" spans="1:9" ht="16.5" x14ac:dyDescent="0.25">
      <c r="A36" s="16">
        <v>23</v>
      </c>
      <c r="B36" s="56" t="s">
        <v>487</v>
      </c>
      <c r="C36" s="57" t="s">
        <v>519</v>
      </c>
      <c r="D36" s="57" t="s">
        <v>518</v>
      </c>
      <c r="E36" s="19">
        <v>0</v>
      </c>
      <c r="F36" s="19"/>
      <c r="G36" s="19">
        <f t="shared" si="0"/>
        <v>0</v>
      </c>
      <c r="H36" s="20" t="str">
        <f t="shared" si="1"/>
        <v>F</v>
      </c>
      <c r="I36" s="42" t="s">
        <v>936</v>
      </c>
    </row>
    <row r="37" spans="1:9" ht="16.5" x14ac:dyDescent="0.25">
      <c r="A37" s="16">
        <v>24</v>
      </c>
      <c r="B37" s="56" t="s">
        <v>488</v>
      </c>
      <c r="C37" s="57" t="s">
        <v>520</v>
      </c>
      <c r="D37" s="57" t="s">
        <v>521</v>
      </c>
      <c r="E37" s="19">
        <v>0</v>
      </c>
      <c r="F37" s="19"/>
      <c r="G37" s="19">
        <f t="shared" si="0"/>
        <v>0</v>
      </c>
      <c r="H37" s="20" t="str">
        <f t="shared" si="1"/>
        <v>F</v>
      </c>
      <c r="I37" s="42"/>
    </row>
    <row r="38" spans="1:9" ht="16.5" x14ac:dyDescent="0.25">
      <c r="A38" s="16">
        <v>25</v>
      </c>
      <c r="B38" s="56" t="s">
        <v>489</v>
      </c>
      <c r="C38" s="57" t="s">
        <v>522</v>
      </c>
      <c r="D38" s="54" t="s">
        <v>193</v>
      </c>
      <c r="E38" s="19">
        <v>7.5</v>
      </c>
      <c r="F38" s="19"/>
      <c r="G38" s="19">
        <f t="shared" si="0"/>
        <v>2.25</v>
      </c>
      <c r="H38" s="20" t="str">
        <f t="shared" si="1"/>
        <v>F</v>
      </c>
      <c r="I38" s="42"/>
    </row>
    <row r="39" spans="1:9" ht="16.5" x14ac:dyDescent="0.25">
      <c r="A39" s="16">
        <v>26</v>
      </c>
      <c r="B39" s="56" t="s">
        <v>490</v>
      </c>
      <c r="C39" s="53" t="s">
        <v>523</v>
      </c>
      <c r="D39" s="53" t="s">
        <v>23</v>
      </c>
      <c r="E39" s="19">
        <v>0</v>
      </c>
      <c r="F39" s="19"/>
      <c r="G39" s="19">
        <f t="shared" si="0"/>
        <v>0</v>
      </c>
      <c r="H39" s="20" t="str">
        <f t="shared" si="1"/>
        <v>F</v>
      </c>
      <c r="I39" s="42"/>
    </row>
    <row r="40" spans="1:9" ht="16.5" x14ac:dyDescent="0.25">
      <c r="A40" s="16">
        <v>27</v>
      </c>
      <c r="B40" s="56" t="s">
        <v>491</v>
      </c>
      <c r="C40" s="57" t="s">
        <v>524</v>
      </c>
      <c r="D40" s="57" t="s">
        <v>23</v>
      </c>
      <c r="E40" s="19">
        <v>7.5</v>
      </c>
      <c r="F40" s="19"/>
      <c r="G40" s="19">
        <f t="shared" si="0"/>
        <v>2.25</v>
      </c>
      <c r="H40" s="20" t="str">
        <f t="shared" si="1"/>
        <v>F</v>
      </c>
      <c r="I40" s="42"/>
    </row>
    <row r="41" spans="1:9" ht="16.5" x14ac:dyDescent="0.25">
      <c r="A41" s="16">
        <v>28</v>
      </c>
      <c r="B41" s="56" t="s">
        <v>492</v>
      </c>
      <c r="C41" s="57" t="s">
        <v>59</v>
      </c>
      <c r="D41" s="57" t="s">
        <v>510</v>
      </c>
      <c r="E41" s="19">
        <v>0</v>
      </c>
      <c r="F41" s="19"/>
      <c r="G41" s="19">
        <f t="shared" si="0"/>
        <v>0</v>
      </c>
      <c r="H41" s="20" t="str">
        <f t="shared" si="1"/>
        <v>F</v>
      </c>
      <c r="I41" s="42"/>
    </row>
    <row r="42" spans="1:9" ht="16.5" x14ac:dyDescent="0.25">
      <c r="A42" s="16">
        <v>29</v>
      </c>
      <c r="B42" s="36">
        <v>810100026</v>
      </c>
      <c r="C42" s="37" t="s">
        <v>940</v>
      </c>
      <c r="D42" s="38" t="s">
        <v>452</v>
      </c>
      <c r="E42" s="19">
        <v>7.5</v>
      </c>
      <c r="F42" s="19"/>
      <c r="G42" s="19">
        <f t="shared" si="0"/>
        <v>2.25</v>
      </c>
      <c r="H42" s="20" t="str">
        <f t="shared" si="1"/>
        <v>F</v>
      </c>
      <c r="I42" s="42" t="s">
        <v>939</v>
      </c>
    </row>
    <row r="43" spans="1:9" ht="16.5" x14ac:dyDescent="0.25">
      <c r="A43" s="16">
        <v>30</v>
      </c>
      <c r="B43" s="36">
        <v>350100135</v>
      </c>
      <c r="C43" s="37" t="s">
        <v>182</v>
      </c>
      <c r="D43" s="38" t="s">
        <v>48</v>
      </c>
      <c r="E43" s="19">
        <v>8</v>
      </c>
      <c r="F43" s="19"/>
      <c r="G43" s="19">
        <f t="shared" si="0"/>
        <v>2.4</v>
      </c>
      <c r="H43" s="20" t="str">
        <f t="shared" si="1"/>
        <v>F</v>
      </c>
      <c r="I43" s="42"/>
    </row>
    <row r="44" spans="1:9" ht="15.75" x14ac:dyDescent="0.25">
      <c r="A44" s="2"/>
      <c r="B44" s="22"/>
      <c r="C44" s="2"/>
      <c r="D44" s="2"/>
      <c r="E44" s="2"/>
      <c r="F44" s="2"/>
      <c r="G44" s="2"/>
      <c r="H44" s="2"/>
      <c r="I44" s="2"/>
    </row>
    <row r="45" spans="1:9" ht="15.75" x14ac:dyDescent="0.25">
      <c r="A45" s="23" t="str">
        <f>"Cộng danh sách gồm "</f>
        <v xml:space="preserve">Cộng danh sách gồm </v>
      </c>
      <c r="B45" s="23"/>
      <c r="C45" s="23"/>
      <c r="D45" s="24">
        <f>COUNTA(H14:H43)</f>
        <v>30</v>
      </c>
      <c r="E45" s="25">
        <v>1</v>
      </c>
      <c r="F45" s="26"/>
      <c r="G45" s="2"/>
      <c r="H45" s="2"/>
      <c r="I45" s="2"/>
    </row>
    <row r="46" spans="1:9" ht="15.75" x14ac:dyDescent="0.25">
      <c r="A46" s="27" t="s">
        <v>14</v>
      </c>
      <c r="B46" s="27"/>
      <c r="C46" s="27"/>
      <c r="D46" s="28">
        <f>COUNTIF(G14:G43,"&gt;=5")</f>
        <v>0</v>
      </c>
      <c r="E46" s="29">
        <f>D46/D45</f>
        <v>0</v>
      </c>
      <c r="F46" s="30"/>
      <c r="G46" s="2"/>
      <c r="H46" s="2"/>
      <c r="I46" s="2"/>
    </row>
    <row r="47" spans="1:9" ht="15.75" x14ac:dyDescent="0.25">
      <c r="A47" s="27" t="s">
        <v>15</v>
      </c>
      <c r="B47" s="27"/>
      <c r="C47" s="27"/>
      <c r="D47" s="28"/>
      <c r="E47" s="29">
        <f>D47/D45</f>
        <v>0</v>
      </c>
      <c r="F47" s="30"/>
      <c r="G47" s="2"/>
      <c r="H47" s="2"/>
      <c r="I47" s="2"/>
    </row>
    <row r="48" spans="1:9" ht="15.75" x14ac:dyDescent="0.25">
      <c r="A48" s="5"/>
      <c r="B48" s="5"/>
      <c r="C48" s="31"/>
      <c r="D48" s="5"/>
      <c r="E48" s="7"/>
      <c r="F48" s="2"/>
      <c r="G48" s="2"/>
      <c r="H48" s="2"/>
      <c r="I48" s="2"/>
    </row>
    <row r="49" spans="1:9" ht="15.75" x14ac:dyDescent="0.25">
      <c r="A49" s="2"/>
      <c r="B49" s="2" t="s">
        <v>16</v>
      </c>
      <c r="C49" s="2"/>
      <c r="D49" s="2"/>
      <c r="E49" s="63" t="str">
        <f ca="1">"TP. Hồ Chí Minh, ngày "&amp;  DAY(NOW())&amp;" tháng " &amp;MONTH(NOW())&amp;" năm "&amp;YEAR(NOW())</f>
        <v>TP. Hồ Chí Minh, ngày 2 tháng 5 năm 2019</v>
      </c>
      <c r="F49" s="63"/>
      <c r="G49" s="63"/>
      <c r="H49" s="63"/>
      <c r="I49" s="63"/>
    </row>
    <row r="50" spans="1:9" ht="15.75" x14ac:dyDescent="0.25">
      <c r="A50" s="6" t="s">
        <v>17</v>
      </c>
      <c r="B50" s="6"/>
      <c r="C50" s="6"/>
      <c r="D50" s="2"/>
      <c r="E50" s="44" t="s">
        <v>64</v>
      </c>
      <c r="F50" s="44"/>
      <c r="G50" s="44"/>
      <c r="H50" s="44"/>
      <c r="I50" s="44"/>
    </row>
    <row r="51" spans="1:9" ht="15.75" x14ac:dyDescent="0.25">
      <c r="A51" s="44"/>
      <c r="B51" s="44"/>
      <c r="C51" s="44"/>
      <c r="D51" s="2"/>
      <c r="E51" s="6"/>
      <c r="F51" s="6"/>
      <c r="G51" s="6"/>
      <c r="H51" s="6"/>
      <c r="I51" s="6"/>
    </row>
    <row r="52" spans="1:9" ht="15.75" x14ac:dyDescent="0.25">
      <c r="A52" s="44"/>
      <c r="B52" s="44"/>
      <c r="C52" s="44"/>
      <c r="D52" s="2"/>
      <c r="E52" s="6"/>
      <c r="F52" s="6"/>
      <c r="G52" s="6"/>
      <c r="H52" s="6"/>
      <c r="I52" s="6"/>
    </row>
    <row r="53" spans="1:9" ht="15.75" x14ac:dyDescent="0.25">
      <c r="A53" s="44"/>
      <c r="B53" s="44"/>
      <c r="C53" s="44"/>
      <c r="D53" s="2"/>
      <c r="E53" s="6"/>
      <c r="F53" s="6"/>
      <c r="G53" s="6"/>
      <c r="H53" s="6"/>
      <c r="I53" s="6"/>
    </row>
    <row r="54" spans="1:9" ht="15.75" x14ac:dyDescent="0.25">
      <c r="A54" s="44"/>
      <c r="B54" s="44"/>
      <c r="C54" s="44"/>
      <c r="E54" s="6"/>
      <c r="F54" s="6"/>
      <c r="G54" s="6"/>
      <c r="H54" s="6"/>
      <c r="I54" s="6"/>
    </row>
    <row r="55" spans="1:9" ht="15.75" x14ac:dyDescent="0.25">
      <c r="A55" s="44"/>
      <c r="B55" s="44"/>
      <c r="C55" s="44"/>
      <c r="E55" s="6"/>
      <c r="F55" s="6"/>
      <c r="G55" s="6"/>
      <c r="H55" s="6"/>
      <c r="I55" s="6"/>
    </row>
    <row r="56" spans="1:9" ht="16.5" x14ac:dyDescent="0.25">
      <c r="A56" s="2"/>
      <c r="B56" s="61" t="s">
        <v>63</v>
      </c>
      <c r="C56" s="61"/>
      <c r="E56" s="6"/>
      <c r="F56" s="44" t="s">
        <v>62</v>
      </c>
      <c r="G56" s="44"/>
      <c r="H56" s="44"/>
      <c r="I56" s="6"/>
    </row>
    <row r="57" spans="1:9" ht="15.75" x14ac:dyDescent="0.25">
      <c r="A57" s="32"/>
      <c r="B57" s="33"/>
      <c r="C57" s="33"/>
    </row>
    <row r="58" spans="1:9" ht="15.75" x14ac:dyDescent="0.25">
      <c r="F58" s="34"/>
      <c r="G58" s="34"/>
      <c r="H58" s="34"/>
    </row>
  </sheetData>
  <protectedRanges>
    <protectedRange sqref="C7:C9 G7:G8" name="Range2"/>
    <protectedRange sqref="E12:F12" name="Range6"/>
    <protectedRange sqref="D51:D53" name="Range5_1"/>
    <protectedRange sqref="E51:E53 E56 G56:I56" name="Range5_2"/>
    <protectedRange sqref="A56" name="Range5_1_2"/>
    <protectedRange sqref="F14:F43" name="Range3_1_1"/>
    <protectedRange sqref="E14:E43" name="Range3_2"/>
    <protectedRange sqref="A3" name="Range1_1"/>
    <protectedRange sqref="B14:D43" name="Range3_1_1_1"/>
    <protectedRange sqref="I14:I43" name="Range4_1"/>
  </protectedRanges>
  <mergeCells count="6">
    <mergeCell ref="B56:C56"/>
    <mergeCell ref="A1:D1"/>
    <mergeCell ref="E1:I1"/>
    <mergeCell ref="A2:D2"/>
    <mergeCell ref="A3:D3"/>
    <mergeCell ref="E49:I49"/>
  </mergeCells>
  <conditionalFormatting sqref="H14:H43">
    <cfRule type="cellIs" dxfId="4" priority="3" stopIfTrue="1" operator="equal">
      <formula>"F"</formula>
    </cfRule>
  </conditionalFormatting>
  <conditionalFormatting sqref="G14:G43">
    <cfRule type="expression" dxfId="3" priority="2" stopIfTrue="1">
      <formula>MAX(#REF!)&lt;4</formula>
    </cfRule>
  </conditionalFormatting>
  <conditionalFormatting sqref="G14:G43">
    <cfRule type="expression" dxfId="2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1"/>
  <sheetViews>
    <sheetView tabSelected="1" topLeftCell="A10" workbookViewId="0">
      <selection activeCell="L23" sqref="L23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932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228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/>
      <c r="E9" s="9" t="s">
        <v>70</v>
      </c>
      <c r="F9" s="10"/>
      <c r="G9" s="10"/>
      <c r="H9" s="2">
        <v>2019</v>
      </c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199</v>
      </c>
      <c r="C14" s="48" t="s">
        <v>200</v>
      </c>
      <c r="D14" s="49" t="s">
        <v>24</v>
      </c>
      <c r="E14" s="19">
        <v>8</v>
      </c>
      <c r="F14" s="19"/>
      <c r="G14" s="19">
        <f t="shared" ref="G14:G25" si="0">E14*$E$12+F14*$F$12</f>
        <v>2.4</v>
      </c>
      <c r="H14" s="20" t="str">
        <f t="shared" ref="H14:H25" si="1">IF(G14&lt;4,"F",IF(G14&lt;=4.9,"D",IF(G14&lt;=5.4,"D+",IF(G14&lt;=5.9,"C",IF(G14&lt;=6.9,"C+",IF(G14&lt;=7.9,"B",IF(G14&lt;=8.4,"B+","A")))))))</f>
        <v>F</v>
      </c>
      <c r="I14" s="42"/>
    </row>
    <row r="15" spans="1:9" ht="16.5" x14ac:dyDescent="0.25">
      <c r="A15" s="16">
        <v>2</v>
      </c>
      <c r="B15" s="47" t="s">
        <v>201</v>
      </c>
      <c r="C15" s="48" t="s">
        <v>202</v>
      </c>
      <c r="D15" s="50" t="s">
        <v>203</v>
      </c>
      <c r="E15" s="19">
        <v>0</v>
      </c>
      <c r="F15" s="19"/>
      <c r="G15" s="19">
        <f t="shared" si="0"/>
        <v>0</v>
      </c>
      <c r="H15" s="20" t="str">
        <f t="shared" si="1"/>
        <v>F</v>
      </c>
      <c r="I15" s="42" t="s">
        <v>936</v>
      </c>
    </row>
    <row r="16" spans="1:9" ht="16.5" x14ac:dyDescent="0.25">
      <c r="A16" s="16">
        <v>3</v>
      </c>
      <c r="B16" s="47" t="s">
        <v>204</v>
      </c>
      <c r="C16" s="48" t="s">
        <v>205</v>
      </c>
      <c r="D16" s="49" t="s">
        <v>33</v>
      </c>
      <c r="E16" s="19">
        <v>7</v>
      </c>
      <c r="F16" s="19"/>
      <c r="G16" s="19">
        <f t="shared" si="0"/>
        <v>2.1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47" t="s">
        <v>206</v>
      </c>
      <c r="C17" s="48" t="s">
        <v>207</v>
      </c>
      <c r="D17" s="50" t="s">
        <v>61</v>
      </c>
      <c r="E17" s="19">
        <v>7</v>
      </c>
      <c r="F17" s="19"/>
      <c r="G17" s="19">
        <f t="shared" si="0"/>
        <v>2.1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47" t="s">
        <v>208</v>
      </c>
      <c r="C18" s="48" t="s">
        <v>209</v>
      </c>
      <c r="D18" s="50" t="s">
        <v>140</v>
      </c>
      <c r="E18" s="19">
        <v>7.5</v>
      </c>
      <c r="F18" s="19"/>
      <c r="G18" s="19">
        <f t="shared" si="0"/>
        <v>2.25</v>
      </c>
      <c r="H18" s="20" t="str">
        <f t="shared" si="1"/>
        <v>F</v>
      </c>
      <c r="I18" s="42"/>
    </row>
    <row r="19" spans="1:9" ht="16.5" x14ac:dyDescent="0.25">
      <c r="A19" s="16">
        <v>6</v>
      </c>
      <c r="B19" s="47" t="s">
        <v>210</v>
      </c>
      <c r="C19" s="48" t="s">
        <v>211</v>
      </c>
      <c r="D19" s="49" t="s">
        <v>44</v>
      </c>
      <c r="E19" s="19">
        <v>9</v>
      </c>
      <c r="F19" s="19"/>
      <c r="G19" s="19">
        <f t="shared" si="0"/>
        <v>2.6999999999999997</v>
      </c>
      <c r="H19" s="20" t="str">
        <f t="shared" si="1"/>
        <v>F</v>
      </c>
      <c r="I19" s="42"/>
    </row>
    <row r="20" spans="1:9" ht="16.5" x14ac:dyDescent="0.25">
      <c r="A20" s="16">
        <v>7</v>
      </c>
      <c r="B20" s="47" t="s">
        <v>212</v>
      </c>
      <c r="C20" s="51" t="s">
        <v>213</v>
      </c>
      <c r="D20" s="52" t="s">
        <v>214</v>
      </c>
      <c r="E20" s="19">
        <v>7</v>
      </c>
      <c r="F20" s="19"/>
      <c r="G20" s="19">
        <f t="shared" si="0"/>
        <v>2.1</v>
      </c>
      <c r="H20" s="20" t="str">
        <f t="shared" si="1"/>
        <v>F</v>
      </c>
      <c r="I20" s="42"/>
    </row>
    <row r="21" spans="1:9" ht="16.5" x14ac:dyDescent="0.25">
      <c r="A21" s="16">
        <v>8</v>
      </c>
      <c r="B21" s="47" t="s">
        <v>215</v>
      </c>
      <c r="C21" s="48" t="s">
        <v>216</v>
      </c>
      <c r="D21" s="50" t="s">
        <v>217</v>
      </c>
      <c r="E21" s="19">
        <v>7</v>
      </c>
      <c r="F21" s="19"/>
      <c r="G21" s="19">
        <f t="shared" si="0"/>
        <v>2.1</v>
      </c>
      <c r="H21" s="20" t="str">
        <f t="shared" si="1"/>
        <v>F</v>
      </c>
      <c r="I21" s="42"/>
    </row>
    <row r="22" spans="1:9" ht="16.5" x14ac:dyDescent="0.25">
      <c r="A22" s="16">
        <v>9</v>
      </c>
      <c r="B22" s="47" t="s">
        <v>218</v>
      </c>
      <c r="C22" s="48" t="s">
        <v>219</v>
      </c>
      <c r="D22" s="49" t="s">
        <v>220</v>
      </c>
      <c r="E22" s="19">
        <v>7.5</v>
      </c>
      <c r="F22" s="19"/>
      <c r="G22" s="19">
        <f t="shared" si="0"/>
        <v>2.25</v>
      </c>
      <c r="H22" s="20" t="str">
        <f t="shared" si="1"/>
        <v>F</v>
      </c>
      <c r="I22" s="42"/>
    </row>
    <row r="23" spans="1:9" ht="16.5" x14ac:dyDescent="0.25">
      <c r="A23" s="16">
        <v>10</v>
      </c>
      <c r="B23" s="47" t="s">
        <v>221</v>
      </c>
      <c r="C23" s="48" t="s">
        <v>222</v>
      </c>
      <c r="D23" s="50" t="s">
        <v>13</v>
      </c>
      <c r="E23" s="19">
        <v>0</v>
      </c>
      <c r="F23" s="19"/>
      <c r="G23" s="19">
        <f t="shared" si="0"/>
        <v>0</v>
      </c>
      <c r="H23" s="20" t="str">
        <f t="shared" si="1"/>
        <v>F</v>
      </c>
      <c r="I23" s="42" t="s">
        <v>936</v>
      </c>
    </row>
    <row r="24" spans="1:9" ht="16.5" x14ac:dyDescent="0.25">
      <c r="A24" s="16">
        <v>11</v>
      </c>
      <c r="B24" s="47" t="s">
        <v>223</v>
      </c>
      <c r="C24" s="48" t="s">
        <v>224</v>
      </c>
      <c r="D24" s="49" t="s">
        <v>52</v>
      </c>
      <c r="E24" s="19">
        <v>0</v>
      </c>
      <c r="F24" s="19"/>
      <c r="G24" s="19">
        <f t="shared" si="0"/>
        <v>0</v>
      </c>
      <c r="H24" s="20" t="str">
        <f t="shared" si="1"/>
        <v>F</v>
      </c>
      <c r="I24" s="42" t="s">
        <v>936</v>
      </c>
    </row>
    <row r="25" spans="1:9" ht="16.5" x14ac:dyDescent="0.25">
      <c r="A25" s="16">
        <v>12</v>
      </c>
      <c r="B25" s="47" t="s">
        <v>225</v>
      </c>
      <c r="C25" s="48" t="s">
        <v>226</v>
      </c>
      <c r="D25" s="50" t="s">
        <v>227</v>
      </c>
      <c r="E25" s="19">
        <v>0</v>
      </c>
      <c r="F25" s="19"/>
      <c r="G25" s="19">
        <f t="shared" si="0"/>
        <v>0</v>
      </c>
      <c r="H25" s="20" t="str">
        <f t="shared" si="1"/>
        <v>F</v>
      </c>
      <c r="I25" s="42" t="s">
        <v>936</v>
      </c>
    </row>
    <row r="26" spans="1:9" ht="16.5" x14ac:dyDescent="0.25">
      <c r="A26" s="16"/>
      <c r="B26" s="36"/>
      <c r="C26" s="37"/>
      <c r="D26" s="38"/>
      <c r="E26" s="19"/>
      <c r="F26" s="19"/>
      <c r="G26" s="19"/>
      <c r="H26" s="20"/>
      <c r="I26" s="42"/>
    </row>
    <row r="27" spans="1:9" ht="15.75" x14ac:dyDescent="0.25">
      <c r="A27" s="2"/>
      <c r="B27" s="22"/>
      <c r="C27" s="2"/>
      <c r="D27" s="2"/>
      <c r="E27" s="2"/>
      <c r="F27" s="2"/>
      <c r="G27" s="2"/>
      <c r="H27" s="2"/>
      <c r="I27" s="2"/>
    </row>
    <row r="28" spans="1:9" ht="15.75" x14ac:dyDescent="0.25">
      <c r="A28" s="23" t="str">
        <f>"Cộng danh sách gồm "</f>
        <v xml:space="preserve">Cộng danh sách gồm </v>
      </c>
      <c r="B28" s="23"/>
      <c r="C28" s="23"/>
      <c r="D28" s="24">
        <f>COUNTA(H14:H26)</f>
        <v>12</v>
      </c>
      <c r="E28" s="25">
        <v>1</v>
      </c>
      <c r="F28" s="26"/>
      <c r="G28" s="2"/>
      <c r="H28" s="2"/>
      <c r="I28" s="2"/>
    </row>
    <row r="29" spans="1:9" ht="15.75" x14ac:dyDescent="0.25">
      <c r="A29" s="27" t="s">
        <v>14</v>
      </c>
      <c r="B29" s="27"/>
      <c r="C29" s="27"/>
      <c r="D29" s="28">
        <f>COUNTIF(G14:G26,"&gt;=5")</f>
        <v>0</v>
      </c>
      <c r="E29" s="29">
        <f>D29/D28</f>
        <v>0</v>
      </c>
      <c r="F29" s="30"/>
      <c r="G29" s="2"/>
      <c r="H29" s="2"/>
      <c r="I29" s="2"/>
    </row>
    <row r="30" spans="1:9" ht="15.75" x14ac:dyDescent="0.25">
      <c r="A30" s="27" t="s">
        <v>15</v>
      </c>
      <c r="B30" s="27"/>
      <c r="C30" s="27"/>
      <c r="D30" s="28"/>
      <c r="E30" s="29">
        <f>D30/D28</f>
        <v>0</v>
      </c>
      <c r="F30" s="30"/>
      <c r="G30" s="2"/>
      <c r="H30" s="2"/>
      <c r="I30" s="2"/>
    </row>
    <row r="31" spans="1:9" ht="15.75" x14ac:dyDescent="0.25">
      <c r="A31" s="5"/>
      <c r="B31" s="5"/>
      <c r="C31" s="31"/>
      <c r="D31" s="5"/>
      <c r="E31" s="7"/>
      <c r="F31" s="2"/>
      <c r="G31" s="2"/>
      <c r="H31" s="2"/>
      <c r="I31" s="2"/>
    </row>
    <row r="32" spans="1:9" ht="15.75" x14ac:dyDescent="0.25">
      <c r="A32" s="2"/>
      <c r="B32" s="2" t="s">
        <v>16</v>
      </c>
      <c r="C32" s="2"/>
      <c r="D32" s="2"/>
      <c r="E32" s="63" t="str">
        <f ca="1">"TP. Hồ Chí Minh, ngày "&amp;  DAY(NOW())&amp;" tháng " &amp;MONTH(NOW())&amp;" năm "&amp;YEAR(NOW())</f>
        <v>TP. Hồ Chí Minh, ngày 2 tháng 5 năm 2019</v>
      </c>
      <c r="F32" s="63"/>
      <c r="G32" s="63"/>
      <c r="H32" s="63"/>
      <c r="I32" s="63"/>
    </row>
    <row r="33" spans="1:9" ht="15.75" x14ac:dyDescent="0.25">
      <c r="A33" s="6" t="s">
        <v>17</v>
      </c>
      <c r="B33" s="6"/>
      <c r="C33" s="6"/>
      <c r="D33" s="2"/>
      <c r="E33" s="44" t="s">
        <v>64</v>
      </c>
      <c r="F33" s="44"/>
      <c r="G33" s="44"/>
      <c r="H33" s="44"/>
      <c r="I33" s="44"/>
    </row>
    <row r="34" spans="1:9" ht="15.75" x14ac:dyDescent="0.25">
      <c r="A34" s="44"/>
      <c r="B34" s="44"/>
      <c r="C34" s="44"/>
      <c r="D34" s="2"/>
      <c r="E34" s="6"/>
      <c r="F34" s="6"/>
      <c r="G34" s="6"/>
      <c r="H34" s="6"/>
      <c r="I34" s="6"/>
    </row>
    <row r="35" spans="1:9" ht="15.75" x14ac:dyDescent="0.25">
      <c r="A35" s="44"/>
      <c r="B35" s="44"/>
      <c r="C35" s="44"/>
      <c r="D35" s="2"/>
      <c r="E35" s="6"/>
      <c r="F35" s="6"/>
      <c r="G35" s="6"/>
      <c r="H35" s="6"/>
      <c r="I35" s="6"/>
    </row>
    <row r="36" spans="1:9" ht="15.75" x14ac:dyDescent="0.25">
      <c r="A36" s="44"/>
      <c r="B36" s="44"/>
      <c r="C36" s="44"/>
      <c r="D36" s="2"/>
      <c r="E36" s="6"/>
      <c r="F36" s="6"/>
      <c r="G36" s="6"/>
      <c r="H36" s="6"/>
      <c r="I36" s="6"/>
    </row>
    <row r="37" spans="1:9" ht="15.75" x14ac:dyDescent="0.25">
      <c r="A37" s="44"/>
      <c r="B37" s="44"/>
      <c r="C37" s="44"/>
      <c r="E37" s="6"/>
      <c r="F37" s="6"/>
      <c r="G37" s="6"/>
      <c r="H37" s="6"/>
      <c r="I37" s="6"/>
    </row>
    <row r="38" spans="1:9" ht="15.75" x14ac:dyDescent="0.25">
      <c r="A38" s="44"/>
      <c r="B38" s="44"/>
      <c r="C38" s="44"/>
      <c r="E38" s="6"/>
      <c r="F38" s="6"/>
      <c r="G38" s="6"/>
      <c r="H38" s="6"/>
      <c r="I38" s="6"/>
    </row>
    <row r="39" spans="1:9" ht="16.5" x14ac:dyDescent="0.25">
      <c r="A39" s="2"/>
      <c r="B39" s="61" t="s">
        <v>63</v>
      </c>
      <c r="C39" s="61"/>
      <c r="E39" s="6"/>
      <c r="F39" s="44" t="s">
        <v>62</v>
      </c>
      <c r="G39" s="44"/>
      <c r="H39" s="44"/>
      <c r="I39" s="6"/>
    </row>
    <row r="40" spans="1:9" ht="15.75" x14ac:dyDescent="0.25">
      <c r="A40" s="32"/>
      <c r="B40" s="33"/>
      <c r="C40" s="33"/>
    </row>
    <row r="41" spans="1:9" ht="15.75" x14ac:dyDescent="0.25">
      <c r="F41" s="34"/>
      <c r="G41" s="34"/>
      <c r="H41" s="34"/>
    </row>
  </sheetData>
  <protectedRanges>
    <protectedRange sqref="C7:C9 G7:G8" name="Range2"/>
    <protectedRange sqref="E12:F12" name="Range6"/>
    <protectedRange sqref="D34:D36" name="Range5_1"/>
    <protectedRange sqref="E34:E36 E39 G39:I39" name="Range5_2"/>
    <protectedRange sqref="A39" name="Range5_1_2"/>
    <protectedRange sqref="F14:F26" name="Range3_1_1"/>
    <protectedRange sqref="E14:E26" name="Range3_2"/>
    <protectedRange sqref="A3" name="Range1_1"/>
    <protectedRange sqref="B14:D26" name="Range3_1_1_1"/>
    <protectedRange sqref="I14:I26" name="Range4_1"/>
  </protectedRanges>
  <mergeCells count="6">
    <mergeCell ref="B39:C39"/>
    <mergeCell ref="A1:D1"/>
    <mergeCell ref="E1:I1"/>
    <mergeCell ref="A2:D2"/>
    <mergeCell ref="A3:D3"/>
    <mergeCell ref="E32:I32"/>
  </mergeCells>
  <conditionalFormatting sqref="H14:H26">
    <cfRule type="cellIs" dxfId="1" priority="3" stopIfTrue="1" operator="equal">
      <formula>"F"</formula>
    </cfRule>
  </conditionalFormatting>
  <conditionalFormatting sqref="G14:G26">
    <cfRule type="expression" dxfId="0" priority="2" stopIfTrue="1">
      <formula>MAX(#REF!)&lt;4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9"/>
  <sheetViews>
    <sheetView topLeftCell="A50" workbookViewId="0">
      <selection activeCell="C9" sqref="C9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928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930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/>
      <c r="E9" s="8" t="s">
        <v>931</v>
      </c>
      <c r="F9" s="31"/>
      <c r="G9" s="59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701</v>
      </c>
      <c r="C14" s="53" t="s">
        <v>750</v>
      </c>
      <c r="D14" s="53" t="s">
        <v>76</v>
      </c>
      <c r="E14" s="19">
        <v>7</v>
      </c>
      <c r="F14" s="19"/>
      <c r="G14" s="19">
        <f t="shared" ref="G14:G62" si="0">E14*$E$12+F14*$F$12</f>
        <v>2.1</v>
      </c>
      <c r="H14" s="20" t="str">
        <f t="shared" ref="H14:H62" si="1">IF(G14&lt;4,"F",IF(G14&lt;=4.9,"D",IF(G14&lt;=5.4,"D+",IF(G14&lt;=5.9,"C",IF(G14&lt;=6.9,"C+",IF(G14&lt;=7.9,"B",IF(G14&lt;=8.4,"B+","A")))))))</f>
        <v>F</v>
      </c>
      <c r="I14" s="42"/>
    </row>
    <row r="15" spans="1:9" ht="16.5" x14ac:dyDescent="0.25">
      <c r="A15" s="16">
        <v>2</v>
      </c>
      <c r="B15" s="47" t="s">
        <v>702</v>
      </c>
      <c r="C15" s="53" t="s">
        <v>751</v>
      </c>
      <c r="D15" s="53" t="s">
        <v>282</v>
      </c>
      <c r="E15" s="19">
        <v>5</v>
      </c>
      <c r="F15" s="19"/>
      <c r="G15" s="19">
        <f t="shared" si="0"/>
        <v>1.5</v>
      </c>
      <c r="H15" s="20" t="str">
        <f t="shared" si="1"/>
        <v>F</v>
      </c>
      <c r="I15" s="42"/>
    </row>
    <row r="16" spans="1:9" ht="16.5" x14ac:dyDescent="0.25">
      <c r="A16" s="16">
        <v>3</v>
      </c>
      <c r="B16" s="47" t="s">
        <v>703</v>
      </c>
      <c r="C16" s="53" t="s">
        <v>752</v>
      </c>
      <c r="D16" s="53" t="s">
        <v>753</v>
      </c>
      <c r="E16" s="19">
        <v>8</v>
      </c>
      <c r="F16" s="19"/>
      <c r="G16" s="19">
        <f t="shared" si="0"/>
        <v>2.4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47" t="s">
        <v>704</v>
      </c>
      <c r="C17" s="53" t="s">
        <v>754</v>
      </c>
      <c r="D17" s="53" t="s">
        <v>412</v>
      </c>
      <c r="E17" s="19">
        <v>6</v>
      </c>
      <c r="F17" s="19"/>
      <c r="G17" s="19">
        <f t="shared" si="0"/>
        <v>1.7999999999999998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47" t="s">
        <v>705</v>
      </c>
      <c r="C18" s="53" t="s">
        <v>755</v>
      </c>
      <c r="D18" s="53" t="s">
        <v>756</v>
      </c>
      <c r="E18" s="19">
        <v>7</v>
      </c>
      <c r="F18" s="19"/>
      <c r="G18" s="19">
        <f t="shared" si="0"/>
        <v>2.1</v>
      </c>
      <c r="H18" s="20" t="str">
        <f t="shared" si="1"/>
        <v>F</v>
      </c>
      <c r="I18" s="42"/>
    </row>
    <row r="19" spans="1:9" ht="16.5" x14ac:dyDescent="0.25">
      <c r="A19" s="16">
        <v>6</v>
      </c>
      <c r="B19" s="47" t="s">
        <v>706</v>
      </c>
      <c r="C19" s="53" t="s">
        <v>757</v>
      </c>
      <c r="D19" s="53" t="s">
        <v>118</v>
      </c>
      <c r="E19" s="19">
        <v>8.5</v>
      </c>
      <c r="F19" s="19"/>
      <c r="G19" s="19">
        <f t="shared" si="0"/>
        <v>2.5499999999999998</v>
      </c>
      <c r="H19" s="20" t="str">
        <f t="shared" si="1"/>
        <v>F</v>
      </c>
      <c r="I19" s="42"/>
    </row>
    <row r="20" spans="1:9" ht="16.5" x14ac:dyDescent="0.25">
      <c r="A20" s="16">
        <v>7</v>
      </c>
      <c r="B20" s="47" t="s">
        <v>707</v>
      </c>
      <c r="C20" s="53" t="s">
        <v>758</v>
      </c>
      <c r="D20" s="53" t="s">
        <v>129</v>
      </c>
      <c r="E20" s="19">
        <v>5</v>
      </c>
      <c r="F20" s="19"/>
      <c r="G20" s="19">
        <f t="shared" si="0"/>
        <v>1.5</v>
      </c>
      <c r="H20" s="20" t="str">
        <f t="shared" si="1"/>
        <v>F</v>
      </c>
      <c r="I20" s="42"/>
    </row>
    <row r="21" spans="1:9" ht="16.5" x14ac:dyDescent="0.25">
      <c r="A21" s="16">
        <v>8</v>
      </c>
      <c r="B21" s="47" t="s">
        <v>708</v>
      </c>
      <c r="C21" s="53" t="s">
        <v>759</v>
      </c>
      <c r="D21" s="53" t="s">
        <v>38</v>
      </c>
      <c r="E21" s="19">
        <v>6</v>
      </c>
      <c r="F21" s="19"/>
      <c r="G21" s="19">
        <f t="shared" si="0"/>
        <v>1.7999999999999998</v>
      </c>
      <c r="H21" s="20" t="str">
        <f t="shared" si="1"/>
        <v>F</v>
      </c>
      <c r="I21" s="42"/>
    </row>
    <row r="22" spans="1:9" ht="16.5" x14ac:dyDescent="0.25">
      <c r="A22" s="16">
        <v>9</v>
      </c>
      <c r="B22" s="47" t="s">
        <v>709</v>
      </c>
      <c r="C22" s="53" t="s">
        <v>760</v>
      </c>
      <c r="D22" s="53" t="s">
        <v>38</v>
      </c>
      <c r="E22" s="19">
        <v>6</v>
      </c>
      <c r="F22" s="19"/>
      <c r="G22" s="19">
        <f t="shared" si="0"/>
        <v>1.7999999999999998</v>
      </c>
      <c r="H22" s="20" t="str">
        <f t="shared" si="1"/>
        <v>F</v>
      </c>
      <c r="I22" s="42"/>
    </row>
    <row r="23" spans="1:9" ht="16.5" x14ac:dyDescent="0.25">
      <c r="A23" s="16">
        <v>10</v>
      </c>
      <c r="B23" s="47" t="s">
        <v>710</v>
      </c>
      <c r="C23" s="53" t="s">
        <v>761</v>
      </c>
      <c r="D23" s="53" t="s">
        <v>294</v>
      </c>
      <c r="E23" s="19">
        <v>8.5</v>
      </c>
      <c r="F23" s="19"/>
      <c r="G23" s="19">
        <f t="shared" si="0"/>
        <v>2.5499999999999998</v>
      </c>
      <c r="H23" s="20" t="str">
        <f t="shared" si="1"/>
        <v>F</v>
      </c>
      <c r="I23" s="42"/>
    </row>
    <row r="24" spans="1:9" ht="16.5" x14ac:dyDescent="0.25">
      <c r="A24" s="16">
        <v>11</v>
      </c>
      <c r="B24" s="47" t="s">
        <v>711</v>
      </c>
      <c r="C24" s="53" t="s">
        <v>762</v>
      </c>
      <c r="D24" s="53" t="s">
        <v>671</v>
      </c>
      <c r="E24" s="19">
        <v>3</v>
      </c>
      <c r="F24" s="19"/>
      <c r="G24" s="19">
        <f t="shared" si="0"/>
        <v>0.89999999999999991</v>
      </c>
      <c r="H24" s="20" t="str">
        <f t="shared" si="1"/>
        <v>F</v>
      </c>
      <c r="I24" s="42"/>
    </row>
    <row r="25" spans="1:9" ht="16.5" x14ac:dyDescent="0.25">
      <c r="A25" s="16">
        <v>12</v>
      </c>
      <c r="B25" s="47" t="s">
        <v>712</v>
      </c>
      <c r="C25" s="53" t="s">
        <v>763</v>
      </c>
      <c r="D25" s="53" t="s">
        <v>135</v>
      </c>
      <c r="E25" s="19">
        <v>7</v>
      </c>
      <c r="F25" s="19"/>
      <c r="G25" s="19">
        <f t="shared" si="0"/>
        <v>2.1</v>
      </c>
      <c r="H25" s="20" t="str">
        <f t="shared" si="1"/>
        <v>F</v>
      </c>
      <c r="I25" s="42"/>
    </row>
    <row r="26" spans="1:9" ht="16.5" x14ac:dyDescent="0.25">
      <c r="A26" s="16">
        <v>13</v>
      </c>
      <c r="B26" s="47" t="s">
        <v>713</v>
      </c>
      <c r="C26" s="53" t="s">
        <v>764</v>
      </c>
      <c r="D26" s="53" t="s">
        <v>765</v>
      </c>
      <c r="E26" s="19">
        <v>6.5</v>
      </c>
      <c r="F26" s="19"/>
      <c r="G26" s="19">
        <f t="shared" si="0"/>
        <v>1.95</v>
      </c>
      <c r="H26" s="20" t="str">
        <f t="shared" si="1"/>
        <v>F</v>
      </c>
      <c r="I26" s="42"/>
    </row>
    <row r="27" spans="1:9" ht="16.5" x14ac:dyDescent="0.25">
      <c r="A27" s="16">
        <v>14</v>
      </c>
      <c r="B27" s="47" t="s">
        <v>714</v>
      </c>
      <c r="C27" s="53" t="s">
        <v>763</v>
      </c>
      <c r="D27" s="53" t="s">
        <v>140</v>
      </c>
      <c r="E27" s="19">
        <v>6</v>
      </c>
      <c r="F27" s="19"/>
      <c r="G27" s="19">
        <f t="shared" si="0"/>
        <v>1.7999999999999998</v>
      </c>
      <c r="H27" s="20" t="str">
        <f t="shared" si="1"/>
        <v>F</v>
      </c>
      <c r="I27" s="42"/>
    </row>
    <row r="28" spans="1:9" ht="16.5" x14ac:dyDescent="0.25">
      <c r="A28" s="16">
        <v>15</v>
      </c>
      <c r="B28" s="47" t="s">
        <v>715</v>
      </c>
      <c r="C28" s="53" t="s">
        <v>766</v>
      </c>
      <c r="D28" s="53" t="s">
        <v>767</v>
      </c>
      <c r="E28" s="19">
        <v>7</v>
      </c>
      <c r="F28" s="19"/>
      <c r="G28" s="19">
        <f t="shared" si="0"/>
        <v>2.1</v>
      </c>
      <c r="H28" s="20" t="str">
        <f t="shared" si="1"/>
        <v>F</v>
      </c>
      <c r="I28" s="42"/>
    </row>
    <row r="29" spans="1:9" ht="16.5" x14ac:dyDescent="0.25">
      <c r="A29" s="16">
        <v>16</v>
      </c>
      <c r="B29" s="47" t="s">
        <v>716</v>
      </c>
      <c r="C29" s="53" t="s">
        <v>768</v>
      </c>
      <c r="D29" s="53" t="s">
        <v>146</v>
      </c>
      <c r="E29" s="19">
        <v>2</v>
      </c>
      <c r="F29" s="19"/>
      <c r="G29" s="19">
        <f t="shared" si="0"/>
        <v>0.6</v>
      </c>
      <c r="H29" s="20" t="str">
        <f t="shared" si="1"/>
        <v>F</v>
      </c>
      <c r="I29" s="42"/>
    </row>
    <row r="30" spans="1:9" ht="16.5" x14ac:dyDescent="0.25">
      <c r="A30" s="16">
        <v>17</v>
      </c>
      <c r="B30" s="47" t="s">
        <v>717</v>
      </c>
      <c r="C30" s="53" t="s">
        <v>769</v>
      </c>
      <c r="D30" s="53" t="s">
        <v>46</v>
      </c>
      <c r="E30" s="19">
        <v>8.5</v>
      </c>
      <c r="F30" s="19"/>
      <c r="G30" s="19">
        <f t="shared" si="0"/>
        <v>2.5499999999999998</v>
      </c>
      <c r="H30" s="20" t="str">
        <f t="shared" si="1"/>
        <v>F</v>
      </c>
      <c r="I30" s="42"/>
    </row>
    <row r="31" spans="1:9" ht="16.5" x14ac:dyDescent="0.25">
      <c r="A31" s="16">
        <v>18</v>
      </c>
      <c r="B31" s="47" t="s">
        <v>718</v>
      </c>
      <c r="C31" s="53" t="s">
        <v>301</v>
      </c>
      <c r="D31" s="53" t="s">
        <v>50</v>
      </c>
      <c r="E31" s="19">
        <v>7</v>
      </c>
      <c r="F31" s="19"/>
      <c r="G31" s="19">
        <f t="shared" si="0"/>
        <v>2.1</v>
      </c>
      <c r="H31" s="20" t="str">
        <f t="shared" si="1"/>
        <v>F</v>
      </c>
      <c r="I31" s="42"/>
    </row>
    <row r="32" spans="1:9" ht="16.5" x14ac:dyDescent="0.25">
      <c r="A32" s="16">
        <v>19</v>
      </c>
      <c r="B32" s="47" t="s">
        <v>719</v>
      </c>
      <c r="C32" s="53" t="s">
        <v>770</v>
      </c>
      <c r="D32" s="53" t="s">
        <v>50</v>
      </c>
      <c r="E32" s="19">
        <v>7.5</v>
      </c>
      <c r="F32" s="19"/>
      <c r="G32" s="19">
        <f t="shared" si="0"/>
        <v>2.25</v>
      </c>
      <c r="H32" s="20" t="str">
        <f t="shared" si="1"/>
        <v>F</v>
      </c>
      <c r="I32" s="42"/>
    </row>
    <row r="33" spans="1:9" ht="16.5" x14ac:dyDescent="0.25">
      <c r="A33" s="16">
        <v>20</v>
      </c>
      <c r="B33" s="47" t="s">
        <v>720</v>
      </c>
      <c r="C33" s="53" t="s">
        <v>405</v>
      </c>
      <c r="D33" s="53" t="s">
        <v>50</v>
      </c>
      <c r="E33" s="19">
        <v>8</v>
      </c>
      <c r="F33" s="19"/>
      <c r="G33" s="19">
        <f t="shared" si="0"/>
        <v>2.4</v>
      </c>
      <c r="H33" s="20" t="str">
        <f t="shared" si="1"/>
        <v>F</v>
      </c>
      <c r="I33" s="42"/>
    </row>
    <row r="34" spans="1:9" ht="16.5" x14ac:dyDescent="0.25">
      <c r="A34" s="16">
        <v>21</v>
      </c>
      <c r="B34" s="47" t="s">
        <v>721</v>
      </c>
      <c r="C34" s="53" t="s">
        <v>771</v>
      </c>
      <c r="D34" s="53" t="s">
        <v>50</v>
      </c>
      <c r="E34" s="19">
        <v>8.5</v>
      </c>
      <c r="F34" s="19"/>
      <c r="G34" s="19">
        <f t="shared" si="0"/>
        <v>2.5499999999999998</v>
      </c>
      <c r="H34" s="20" t="str">
        <f t="shared" si="1"/>
        <v>F</v>
      </c>
      <c r="I34" s="42"/>
    </row>
    <row r="35" spans="1:9" ht="16.5" x14ac:dyDescent="0.25">
      <c r="A35" s="16">
        <v>22</v>
      </c>
      <c r="B35" s="47" t="s">
        <v>722</v>
      </c>
      <c r="C35" s="53" t="s">
        <v>772</v>
      </c>
      <c r="D35" s="53" t="s">
        <v>302</v>
      </c>
      <c r="E35" s="19">
        <v>6</v>
      </c>
      <c r="F35" s="19"/>
      <c r="G35" s="19">
        <f t="shared" si="0"/>
        <v>1.7999999999999998</v>
      </c>
      <c r="H35" s="20" t="str">
        <f t="shared" si="1"/>
        <v>F</v>
      </c>
      <c r="I35" s="42"/>
    </row>
    <row r="36" spans="1:9" ht="16.5" x14ac:dyDescent="0.25">
      <c r="A36" s="16">
        <v>23</v>
      </c>
      <c r="B36" s="47" t="s">
        <v>723</v>
      </c>
      <c r="C36" s="53" t="s">
        <v>773</v>
      </c>
      <c r="D36" s="53" t="s">
        <v>44</v>
      </c>
      <c r="E36" s="19">
        <v>8</v>
      </c>
      <c r="F36" s="19"/>
      <c r="G36" s="19">
        <f t="shared" si="0"/>
        <v>2.4</v>
      </c>
      <c r="H36" s="20" t="str">
        <f t="shared" si="1"/>
        <v>F</v>
      </c>
      <c r="I36" s="42"/>
    </row>
    <row r="37" spans="1:9" ht="16.5" x14ac:dyDescent="0.25">
      <c r="A37" s="16">
        <v>24</v>
      </c>
      <c r="B37" s="47" t="s">
        <v>724</v>
      </c>
      <c r="C37" s="53" t="s">
        <v>774</v>
      </c>
      <c r="D37" s="53" t="s">
        <v>35</v>
      </c>
      <c r="E37" s="19">
        <v>5</v>
      </c>
      <c r="F37" s="19"/>
      <c r="G37" s="19">
        <f t="shared" si="0"/>
        <v>1.5</v>
      </c>
      <c r="H37" s="20" t="str">
        <f t="shared" si="1"/>
        <v>F</v>
      </c>
      <c r="I37" s="42"/>
    </row>
    <row r="38" spans="1:9" ht="16.5" x14ac:dyDescent="0.25">
      <c r="A38" s="16">
        <v>25</v>
      </c>
      <c r="B38" s="47" t="s">
        <v>725</v>
      </c>
      <c r="C38" s="53" t="s">
        <v>775</v>
      </c>
      <c r="D38" s="53" t="s">
        <v>35</v>
      </c>
      <c r="E38" s="19">
        <v>7</v>
      </c>
      <c r="F38" s="19"/>
      <c r="G38" s="19">
        <f t="shared" si="0"/>
        <v>2.1</v>
      </c>
      <c r="H38" s="20" t="str">
        <f t="shared" si="1"/>
        <v>F</v>
      </c>
      <c r="I38" s="42"/>
    </row>
    <row r="39" spans="1:9" ht="16.5" x14ac:dyDescent="0.25">
      <c r="A39" s="16">
        <v>26</v>
      </c>
      <c r="B39" s="47" t="s">
        <v>726</v>
      </c>
      <c r="C39" s="53" t="s">
        <v>776</v>
      </c>
      <c r="D39" s="53" t="s">
        <v>35</v>
      </c>
      <c r="E39" s="19">
        <v>7.5</v>
      </c>
      <c r="F39" s="19"/>
      <c r="G39" s="19">
        <f t="shared" si="0"/>
        <v>2.25</v>
      </c>
      <c r="H39" s="20" t="str">
        <f t="shared" si="1"/>
        <v>F</v>
      </c>
      <c r="I39" s="42"/>
    </row>
    <row r="40" spans="1:9" ht="16.5" x14ac:dyDescent="0.25">
      <c r="A40" s="16">
        <v>27</v>
      </c>
      <c r="B40" s="47" t="s">
        <v>727</v>
      </c>
      <c r="C40" s="53" t="s">
        <v>434</v>
      </c>
      <c r="D40" s="53" t="s">
        <v>308</v>
      </c>
      <c r="E40" s="19">
        <v>8</v>
      </c>
      <c r="F40" s="19"/>
      <c r="G40" s="19">
        <f t="shared" si="0"/>
        <v>2.4</v>
      </c>
      <c r="H40" s="20" t="str">
        <f t="shared" si="1"/>
        <v>F</v>
      </c>
      <c r="I40" s="42"/>
    </row>
    <row r="41" spans="1:9" ht="16.5" x14ac:dyDescent="0.25">
      <c r="A41" s="16">
        <v>28</v>
      </c>
      <c r="B41" s="47" t="s">
        <v>728</v>
      </c>
      <c r="C41" s="53" t="s">
        <v>777</v>
      </c>
      <c r="D41" s="53" t="s">
        <v>308</v>
      </c>
      <c r="E41" s="19">
        <v>5</v>
      </c>
      <c r="F41" s="19"/>
      <c r="G41" s="19">
        <f t="shared" si="0"/>
        <v>1.5</v>
      </c>
      <c r="H41" s="20" t="str">
        <f t="shared" si="1"/>
        <v>F</v>
      </c>
      <c r="I41" s="42"/>
    </row>
    <row r="42" spans="1:9" ht="16.5" x14ac:dyDescent="0.25">
      <c r="A42" s="16">
        <v>29</v>
      </c>
      <c r="B42" s="47" t="s">
        <v>729</v>
      </c>
      <c r="C42" s="53" t="s">
        <v>499</v>
      </c>
      <c r="D42" s="53" t="s">
        <v>510</v>
      </c>
      <c r="E42" s="19">
        <v>7</v>
      </c>
      <c r="F42" s="19"/>
      <c r="G42" s="19">
        <f t="shared" si="0"/>
        <v>2.1</v>
      </c>
      <c r="H42" s="20" t="str">
        <f t="shared" si="1"/>
        <v>F</v>
      </c>
      <c r="I42" s="42"/>
    </row>
    <row r="43" spans="1:9" ht="16.5" x14ac:dyDescent="0.25">
      <c r="A43" s="16">
        <v>30</v>
      </c>
      <c r="B43" s="47" t="s">
        <v>730</v>
      </c>
      <c r="C43" s="53" t="s">
        <v>338</v>
      </c>
      <c r="D43" s="53" t="s">
        <v>510</v>
      </c>
      <c r="E43" s="19">
        <v>7</v>
      </c>
      <c r="F43" s="19"/>
      <c r="G43" s="19">
        <f t="shared" si="0"/>
        <v>2.1</v>
      </c>
      <c r="H43" s="20" t="str">
        <f t="shared" si="1"/>
        <v>F</v>
      </c>
      <c r="I43" s="42"/>
    </row>
    <row r="44" spans="1:9" ht="16.5" x14ac:dyDescent="0.25">
      <c r="A44" s="16">
        <v>31</v>
      </c>
      <c r="B44" s="47" t="s">
        <v>731</v>
      </c>
      <c r="C44" s="53" t="s">
        <v>778</v>
      </c>
      <c r="D44" s="53" t="s">
        <v>39</v>
      </c>
      <c r="E44" s="19">
        <v>6</v>
      </c>
      <c r="F44" s="19"/>
      <c r="G44" s="19">
        <f t="shared" si="0"/>
        <v>1.7999999999999998</v>
      </c>
      <c r="H44" s="20" t="str">
        <f t="shared" si="1"/>
        <v>F</v>
      </c>
      <c r="I44" s="42"/>
    </row>
    <row r="45" spans="1:9" ht="16.5" x14ac:dyDescent="0.25">
      <c r="A45" s="16">
        <v>32</v>
      </c>
      <c r="B45" s="47" t="s">
        <v>732</v>
      </c>
      <c r="C45" s="53" t="s">
        <v>779</v>
      </c>
      <c r="D45" s="53" t="s">
        <v>39</v>
      </c>
      <c r="E45" s="19">
        <v>7.5</v>
      </c>
      <c r="F45" s="19"/>
      <c r="G45" s="19">
        <f t="shared" si="0"/>
        <v>2.25</v>
      </c>
      <c r="H45" s="20" t="str">
        <f t="shared" si="1"/>
        <v>F</v>
      </c>
      <c r="I45" s="42"/>
    </row>
    <row r="46" spans="1:9" ht="16.5" x14ac:dyDescent="0.25">
      <c r="A46" s="16">
        <v>33</v>
      </c>
      <c r="B46" s="47" t="s">
        <v>733</v>
      </c>
      <c r="C46" s="53" t="s">
        <v>780</v>
      </c>
      <c r="D46" s="53" t="s">
        <v>39</v>
      </c>
      <c r="E46" s="19">
        <v>6</v>
      </c>
      <c r="F46" s="19"/>
      <c r="G46" s="19">
        <f t="shared" si="0"/>
        <v>1.7999999999999998</v>
      </c>
      <c r="H46" s="20" t="str">
        <f t="shared" si="1"/>
        <v>F</v>
      </c>
      <c r="I46" s="42"/>
    </row>
    <row r="47" spans="1:9" ht="16.5" x14ac:dyDescent="0.25">
      <c r="A47" s="16">
        <v>34</v>
      </c>
      <c r="B47" s="47" t="s">
        <v>734</v>
      </c>
      <c r="C47" s="53" t="s">
        <v>92</v>
      </c>
      <c r="D47" s="53" t="s">
        <v>781</v>
      </c>
      <c r="E47" s="19">
        <v>7</v>
      </c>
      <c r="F47" s="19"/>
      <c r="G47" s="19">
        <f t="shared" si="0"/>
        <v>2.1</v>
      </c>
      <c r="H47" s="20" t="str">
        <f t="shared" si="1"/>
        <v>F</v>
      </c>
      <c r="I47" s="42"/>
    </row>
    <row r="48" spans="1:9" ht="16.5" x14ac:dyDescent="0.25">
      <c r="A48" s="16">
        <v>35</v>
      </c>
      <c r="B48" s="47" t="s">
        <v>735</v>
      </c>
      <c r="C48" s="53" t="s">
        <v>782</v>
      </c>
      <c r="D48" s="53" t="s">
        <v>19</v>
      </c>
      <c r="E48" s="19">
        <v>5</v>
      </c>
      <c r="F48" s="19"/>
      <c r="G48" s="19">
        <f t="shared" si="0"/>
        <v>1.5</v>
      </c>
      <c r="H48" s="20" t="str">
        <f t="shared" si="1"/>
        <v>F</v>
      </c>
      <c r="I48" s="42"/>
    </row>
    <row r="49" spans="1:9" ht="16.5" x14ac:dyDescent="0.25">
      <c r="A49" s="16">
        <v>36</v>
      </c>
      <c r="B49" s="47" t="s">
        <v>736</v>
      </c>
      <c r="C49" s="53" t="s">
        <v>166</v>
      </c>
      <c r="D49" s="53" t="s">
        <v>43</v>
      </c>
      <c r="E49" s="19">
        <v>4</v>
      </c>
      <c r="F49" s="19"/>
      <c r="G49" s="19">
        <f t="shared" si="0"/>
        <v>1.2</v>
      </c>
      <c r="H49" s="20" t="str">
        <f t="shared" si="1"/>
        <v>F</v>
      </c>
      <c r="I49" s="42"/>
    </row>
    <row r="50" spans="1:9" ht="16.5" x14ac:dyDescent="0.25">
      <c r="A50" s="16">
        <v>37</v>
      </c>
      <c r="B50" s="47" t="s">
        <v>737</v>
      </c>
      <c r="C50" s="53" t="s">
        <v>783</v>
      </c>
      <c r="D50" s="53" t="s">
        <v>784</v>
      </c>
      <c r="E50" s="19">
        <v>8</v>
      </c>
      <c r="F50" s="19"/>
      <c r="G50" s="19">
        <f t="shared" si="0"/>
        <v>2.4</v>
      </c>
      <c r="H50" s="20" t="str">
        <f t="shared" si="1"/>
        <v>F</v>
      </c>
      <c r="I50" s="42"/>
    </row>
    <row r="51" spans="1:9" ht="16.5" x14ac:dyDescent="0.25">
      <c r="A51" s="16">
        <v>38</v>
      </c>
      <c r="B51" s="47" t="s">
        <v>738</v>
      </c>
      <c r="C51" s="53" t="s">
        <v>785</v>
      </c>
      <c r="D51" s="53" t="s">
        <v>318</v>
      </c>
      <c r="E51" s="19">
        <v>7</v>
      </c>
      <c r="F51" s="19"/>
      <c r="G51" s="19">
        <f t="shared" si="0"/>
        <v>2.1</v>
      </c>
      <c r="H51" s="20" t="str">
        <f t="shared" si="1"/>
        <v>F</v>
      </c>
      <c r="I51" s="42"/>
    </row>
    <row r="52" spans="1:9" ht="16.5" x14ac:dyDescent="0.25">
      <c r="A52" s="16">
        <v>39</v>
      </c>
      <c r="B52" s="47" t="s">
        <v>739</v>
      </c>
      <c r="C52" s="53" t="s">
        <v>786</v>
      </c>
      <c r="D52" s="53" t="s">
        <v>177</v>
      </c>
      <c r="E52" s="19">
        <v>6</v>
      </c>
      <c r="F52" s="19"/>
      <c r="G52" s="19">
        <f t="shared" si="0"/>
        <v>1.7999999999999998</v>
      </c>
      <c r="H52" s="20" t="str">
        <f t="shared" si="1"/>
        <v>F</v>
      </c>
      <c r="I52" s="42"/>
    </row>
    <row r="53" spans="1:9" ht="16.5" x14ac:dyDescent="0.25">
      <c r="A53" s="16">
        <v>40</v>
      </c>
      <c r="B53" s="47" t="s">
        <v>740</v>
      </c>
      <c r="C53" s="53" t="s">
        <v>787</v>
      </c>
      <c r="D53" s="53" t="s">
        <v>324</v>
      </c>
      <c r="E53" s="19">
        <v>5</v>
      </c>
      <c r="F53" s="19"/>
      <c r="G53" s="19">
        <f t="shared" si="0"/>
        <v>1.5</v>
      </c>
      <c r="H53" s="20" t="str">
        <f t="shared" si="1"/>
        <v>F</v>
      </c>
      <c r="I53" s="42"/>
    </row>
    <row r="54" spans="1:9" ht="16.5" x14ac:dyDescent="0.25">
      <c r="A54" s="16">
        <v>41</v>
      </c>
      <c r="B54" s="47" t="s">
        <v>741</v>
      </c>
      <c r="C54" s="53" t="s">
        <v>788</v>
      </c>
      <c r="D54" s="53" t="s">
        <v>449</v>
      </c>
      <c r="E54" s="19">
        <v>6</v>
      </c>
      <c r="F54" s="19"/>
      <c r="G54" s="19">
        <f t="shared" si="0"/>
        <v>1.7999999999999998</v>
      </c>
      <c r="H54" s="20" t="str">
        <f t="shared" si="1"/>
        <v>F</v>
      </c>
      <c r="I54" s="43"/>
    </row>
    <row r="55" spans="1:9" ht="16.5" x14ac:dyDescent="0.25">
      <c r="A55" s="16">
        <v>42</v>
      </c>
      <c r="B55" s="47" t="s">
        <v>742</v>
      </c>
      <c r="C55" s="53" t="s">
        <v>789</v>
      </c>
      <c r="D55" s="53" t="s">
        <v>214</v>
      </c>
      <c r="E55" s="19">
        <v>6</v>
      </c>
      <c r="F55" s="19"/>
      <c r="G55" s="19">
        <f t="shared" si="0"/>
        <v>1.7999999999999998</v>
      </c>
      <c r="H55" s="20" t="str">
        <f t="shared" si="1"/>
        <v>F</v>
      </c>
      <c r="I55" s="43"/>
    </row>
    <row r="56" spans="1:9" ht="16.5" x14ac:dyDescent="0.25">
      <c r="A56" s="16">
        <v>43</v>
      </c>
      <c r="B56" s="47" t="s">
        <v>743</v>
      </c>
      <c r="C56" s="53" t="s">
        <v>790</v>
      </c>
      <c r="D56" s="53" t="s">
        <v>220</v>
      </c>
      <c r="E56" s="19">
        <v>7</v>
      </c>
      <c r="F56" s="19"/>
      <c r="G56" s="19">
        <f t="shared" si="0"/>
        <v>2.1</v>
      </c>
      <c r="H56" s="20" t="str">
        <f t="shared" si="1"/>
        <v>F</v>
      </c>
      <c r="I56" s="43"/>
    </row>
    <row r="57" spans="1:9" ht="16.5" x14ac:dyDescent="0.25">
      <c r="A57" s="16">
        <v>44</v>
      </c>
      <c r="B57" s="47" t="s">
        <v>744</v>
      </c>
      <c r="C57" s="53" t="s">
        <v>791</v>
      </c>
      <c r="D57" s="53" t="s">
        <v>462</v>
      </c>
      <c r="E57" s="19">
        <v>7</v>
      </c>
      <c r="F57" s="19"/>
      <c r="G57" s="19">
        <f t="shared" si="0"/>
        <v>2.1</v>
      </c>
      <c r="H57" s="20" t="str">
        <f t="shared" si="1"/>
        <v>F</v>
      </c>
      <c r="I57" s="43"/>
    </row>
    <row r="58" spans="1:9" ht="16.5" x14ac:dyDescent="0.25">
      <c r="A58" s="16">
        <v>45</v>
      </c>
      <c r="B58" s="47" t="s">
        <v>745</v>
      </c>
      <c r="C58" s="53" t="s">
        <v>792</v>
      </c>
      <c r="D58" s="53" t="s">
        <v>23</v>
      </c>
      <c r="E58" s="19">
        <v>7</v>
      </c>
      <c r="F58" s="19"/>
      <c r="G58" s="19">
        <f t="shared" si="0"/>
        <v>2.1</v>
      </c>
      <c r="H58" s="20" t="str">
        <f t="shared" si="1"/>
        <v>F</v>
      </c>
      <c r="I58" s="43"/>
    </row>
    <row r="59" spans="1:9" ht="16.5" x14ac:dyDescent="0.25">
      <c r="A59" s="16">
        <v>46</v>
      </c>
      <c r="B59" s="47" t="s">
        <v>746</v>
      </c>
      <c r="C59" s="53" t="s">
        <v>793</v>
      </c>
      <c r="D59" s="53" t="s">
        <v>23</v>
      </c>
      <c r="E59" s="19">
        <v>4</v>
      </c>
      <c r="F59" s="19"/>
      <c r="G59" s="19">
        <f t="shared" si="0"/>
        <v>1.2</v>
      </c>
      <c r="H59" s="20" t="str">
        <f t="shared" si="1"/>
        <v>F</v>
      </c>
      <c r="I59" s="43"/>
    </row>
    <row r="60" spans="1:9" ht="16.5" x14ac:dyDescent="0.25">
      <c r="A60" s="16">
        <v>47</v>
      </c>
      <c r="B60" s="47" t="s">
        <v>747</v>
      </c>
      <c r="C60" s="53" t="s">
        <v>794</v>
      </c>
      <c r="D60" s="53" t="s">
        <v>53</v>
      </c>
      <c r="E60" s="19">
        <v>6</v>
      </c>
      <c r="F60" s="19"/>
      <c r="G60" s="19">
        <f t="shared" si="0"/>
        <v>1.7999999999999998</v>
      </c>
      <c r="H60" s="20" t="str">
        <f t="shared" si="1"/>
        <v>F</v>
      </c>
      <c r="I60" s="43"/>
    </row>
    <row r="61" spans="1:9" ht="16.5" x14ac:dyDescent="0.25">
      <c r="A61" s="16">
        <v>48</v>
      </c>
      <c r="B61" s="47" t="s">
        <v>748</v>
      </c>
      <c r="C61" s="53" t="s">
        <v>446</v>
      </c>
      <c r="D61" s="53" t="s">
        <v>53</v>
      </c>
      <c r="E61" s="19">
        <v>5</v>
      </c>
      <c r="F61" s="19"/>
      <c r="G61" s="19">
        <f t="shared" si="0"/>
        <v>1.5</v>
      </c>
      <c r="H61" s="20" t="str">
        <f t="shared" si="1"/>
        <v>F</v>
      </c>
      <c r="I61" s="43"/>
    </row>
    <row r="62" spans="1:9" ht="16.5" x14ac:dyDescent="0.25">
      <c r="A62" s="16">
        <v>49</v>
      </c>
      <c r="B62" s="47" t="s">
        <v>749</v>
      </c>
      <c r="C62" s="55" t="s">
        <v>795</v>
      </c>
      <c r="D62" s="58" t="s">
        <v>193</v>
      </c>
      <c r="E62" s="19">
        <v>3.5</v>
      </c>
      <c r="F62" s="19"/>
      <c r="G62" s="19">
        <f t="shared" si="0"/>
        <v>1.05</v>
      </c>
      <c r="H62" s="20" t="str">
        <f t="shared" si="1"/>
        <v>F</v>
      </c>
      <c r="I62" s="43"/>
    </row>
    <row r="63" spans="1:9" ht="16.5" x14ac:dyDescent="0.25">
      <c r="A63" s="16"/>
      <c r="B63" s="40"/>
      <c r="C63" s="37"/>
      <c r="D63" s="37"/>
      <c r="E63" s="19"/>
      <c r="F63" s="19"/>
      <c r="G63" s="19"/>
      <c r="H63" s="20"/>
      <c r="I63" s="43"/>
    </row>
    <row r="64" spans="1:9" ht="16.5" x14ac:dyDescent="0.25">
      <c r="A64" s="16"/>
      <c r="B64" s="41"/>
      <c r="C64" s="37"/>
      <c r="D64" s="38"/>
      <c r="E64" s="19"/>
      <c r="F64" s="19"/>
      <c r="G64" s="19"/>
      <c r="H64" s="20"/>
      <c r="I64" s="42"/>
    </row>
    <row r="65" spans="1:9" ht="15.75" x14ac:dyDescent="0.25">
      <c r="A65" s="2"/>
      <c r="B65" s="22"/>
      <c r="C65" s="2"/>
      <c r="D65" s="2"/>
      <c r="E65" s="2"/>
      <c r="F65" s="2"/>
      <c r="G65" s="2"/>
      <c r="H65" s="2"/>
      <c r="I65" s="2"/>
    </row>
    <row r="66" spans="1:9" ht="15.75" x14ac:dyDescent="0.25">
      <c r="A66" s="23" t="str">
        <f>"Cộng danh sách gồm "</f>
        <v xml:space="preserve">Cộng danh sách gồm </v>
      </c>
      <c r="B66" s="23"/>
      <c r="C66" s="23"/>
      <c r="D66" s="24">
        <f>COUNTA(H14:H64)</f>
        <v>49</v>
      </c>
      <c r="E66" s="25">
        <v>1</v>
      </c>
      <c r="F66" s="26"/>
      <c r="G66" s="2"/>
      <c r="H66" s="2"/>
      <c r="I66" s="2"/>
    </row>
    <row r="67" spans="1:9" ht="15.75" x14ac:dyDescent="0.25">
      <c r="A67" s="27" t="s">
        <v>14</v>
      </c>
      <c r="B67" s="27"/>
      <c r="C67" s="27"/>
      <c r="D67" s="28">
        <f>COUNTIF(G14:G64,"&gt;=5")</f>
        <v>0</v>
      </c>
      <c r="E67" s="29">
        <f>D67/D66</f>
        <v>0</v>
      </c>
      <c r="F67" s="30"/>
      <c r="G67" s="2"/>
      <c r="H67" s="2"/>
      <c r="I67" s="2"/>
    </row>
    <row r="68" spans="1:9" ht="15.75" x14ac:dyDescent="0.25">
      <c r="A68" s="27" t="s">
        <v>15</v>
      </c>
      <c r="B68" s="27"/>
      <c r="C68" s="27"/>
      <c r="D68" s="28"/>
      <c r="E68" s="29">
        <f>D68/D66</f>
        <v>0</v>
      </c>
      <c r="F68" s="30"/>
      <c r="G68" s="2"/>
      <c r="H68" s="2"/>
      <c r="I68" s="2"/>
    </row>
    <row r="69" spans="1:9" ht="15.75" x14ac:dyDescent="0.25">
      <c r="A69" s="5"/>
      <c r="B69" s="5"/>
      <c r="C69" s="31"/>
      <c r="D69" s="5"/>
      <c r="E69" s="7"/>
      <c r="F69" s="2"/>
      <c r="G69" s="2"/>
      <c r="H69" s="2"/>
      <c r="I69" s="2"/>
    </row>
    <row r="70" spans="1:9" ht="15.75" x14ac:dyDescent="0.25">
      <c r="A70" s="2"/>
      <c r="B70" s="2" t="s">
        <v>16</v>
      </c>
      <c r="C70" s="2"/>
      <c r="D70" s="2"/>
      <c r="E70" s="63" t="str">
        <f ca="1">"TP. Hồ Chí Minh, ngày "&amp;  DAY(NOW())&amp;" tháng " &amp;MONTH(NOW())&amp;" năm "&amp;YEAR(NOW())</f>
        <v>TP. Hồ Chí Minh, ngày 2 tháng 5 năm 2019</v>
      </c>
      <c r="F70" s="63"/>
      <c r="G70" s="63"/>
      <c r="H70" s="63"/>
      <c r="I70" s="63"/>
    </row>
    <row r="71" spans="1:9" ht="15.75" x14ac:dyDescent="0.25">
      <c r="A71" s="6" t="s">
        <v>17</v>
      </c>
      <c r="B71" s="6"/>
      <c r="C71" s="6"/>
      <c r="D71" s="2"/>
      <c r="E71" s="44" t="s">
        <v>64</v>
      </c>
      <c r="F71" s="44"/>
      <c r="G71" s="44"/>
      <c r="H71" s="44"/>
      <c r="I71" s="44"/>
    </row>
    <row r="72" spans="1:9" ht="15.75" x14ac:dyDescent="0.25">
      <c r="A72" s="44"/>
      <c r="B72" s="44"/>
      <c r="C72" s="44"/>
      <c r="D72" s="2"/>
      <c r="E72" s="6"/>
      <c r="F72" s="6"/>
      <c r="G72" s="6"/>
      <c r="H72" s="6"/>
      <c r="I72" s="6"/>
    </row>
    <row r="73" spans="1:9" ht="15.75" x14ac:dyDescent="0.25">
      <c r="A73" s="44"/>
      <c r="B73" s="44"/>
      <c r="C73" s="44"/>
      <c r="D73" s="2"/>
      <c r="E73" s="6"/>
      <c r="F73" s="6"/>
      <c r="G73" s="6"/>
      <c r="H73" s="6"/>
      <c r="I73" s="6"/>
    </row>
    <row r="74" spans="1:9" ht="15.75" x14ac:dyDescent="0.25">
      <c r="A74" s="44"/>
      <c r="B74" s="44"/>
      <c r="C74" s="44"/>
      <c r="D74" s="2"/>
      <c r="E74" s="6"/>
      <c r="F74" s="6"/>
      <c r="G74" s="6"/>
      <c r="H74" s="6"/>
      <c r="I74" s="6"/>
    </row>
    <row r="75" spans="1:9" ht="15.75" x14ac:dyDescent="0.25">
      <c r="A75" s="44"/>
      <c r="B75" s="44"/>
      <c r="C75" s="44"/>
      <c r="E75" s="6"/>
      <c r="F75" s="6"/>
      <c r="G75" s="6"/>
      <c r="H75" s="6"/>
      <c r="I75" s="6"/>
    </row>
    <row r="76" spans="1:9" ht="15.75" x14ac:dyDescent="0.25">
      <c r="A76" s="44"/>
      <c r="B76" s="44"/>
      <c r="C76" s="44"/>
      <c r="E76" s="6"/>
      <c r="F76" s="6"/>
      <c r="G76" s="6"/>
      <c r="H76" s="6"/>
      <c r="I76" s="6"/>
    </row>
    <row r="77" spans="1:9" ht="16.5" x14ac:dyDescent="0.25">
      <c r="A77" s="2"/>
      <c r="B77" s="61" t="s">
        <v>63</v>
      </c>
      <c r="C77" s="61"/>
      <c r="E77" s="6"/>
      <c r="F77" s="44" t="s">
        <v>62</v>
      </c>
      <c r="G77" s="44"/>
      <c r="H77" s="44"/>
      <c r="I77" s="6"/>
    </row>
    <row r="78" spans="1:9" ht="15.75" x14ac:dyDescent="0.25">
      <c r="A78" s="32"/>
      <c r="B78" s="33"/>
      <c r="C78" s="33"/>
    </row>
    <row r="79" spans="1:9" ht="15.75" x14ac:dyDescent="0.25">
      <c r="F79" s="34"/>
      <c r="G79" s="34"/>
      <c r="H79" s="34"/>
    </row>
  </sheetData>
  <protectedRanges>
    <protectedRange sqref="C7:C9 G7:G8" name="Range2"/>
    <protectedRange sqref="E12:F12" name="Range6"/>
    <protectedRange sqref="D72:D74" name="Range5_1"/>
    <protectedRange sqref="E72:E74 E77 G77:I77" name="Range5_2"/>
    <protectedRange sqref="A77" name="Range5_1_2"/>
    <protectedRange sqref="F14:F64" name="Range3_1_1"/>
    <protectedRange sqref="E14:E64" name="Range3_2"/>
    <protectedRange sqref="A3" name="Range1_1"/>
    <protectedRange sqref="B14:D64" name="Range3_1_1_1"/>
    <protectedRange sqref="I14:I64" name="Range4_1"/>
  </protectedRanges>
  <mergeCells count="6">
    <mergeCell ref="B77:C77"/>
    <mergeCell ref="A1:D1"/>
    <mergeCell ref="E1:I1"/>
    <mergeCell ref="A2:D2"/>
    <mergeCell ref="A3:D3"/>
    <mergeCell ref="E70:I70"/>
  </mergeCells>
  <conditionalFormatting sqref="H14:H64">
    <cfRule type="cellIs" dxfId="28" priority="3" stopIfTrue="1" operator="equal">
      <formula>"F"</formula>
    </cfRule>
  </conditionalFormatting>
  <conditionalFormatting sqref="G14:G64">
    <cfRule type="expression" dxfId="27" priority="2" stopIfTrue="1">
      <formula>MAX(#REF!)&lt;4</formula>
    </cfRule>
  </conditionalFormatting>
  <conditionalFormatting sqref="G14:G64">
    <cfRule type="expression" dxfId="26" priority="1" stopIfTrue="1">
      <formula>MAX(#REF!)&lt;4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6"/>
  <sheetViews>
    <sheetView topLeftCell="B1" workbookViewId="0">
      <selection activeCell="K50" sqref="K50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928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895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/>
      <c r="E9" s="9" t="s">
        <v>931</v>
      </c>
      <c r="F9" s="10"/>
      <c r="G9" s="10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796</v>
      </c>
      <c r="C14" s="54" t="s">
        <v>844</v>
      </c>
      <c r="D14" s="54" t="s">
        <v>280</v>
      </c>
      <c r="E14" s="19">
        <v>5</v>
      </c>
      <c r="F14" s="19"/>
      <c r="G14" s="19">
        <f t="shared" ref="G14:G61" si="0">E14*$E$12+F14*$F$12</f>
        <v>1.5</v>
      </c>
      <c r="H14" s="20" t="str">
        <f t="shared" ref="H14:H61" si="1">IF(G14&lt;4,"F",IF(G14&lt;=4.9,"D",IF(G14&lt;=5.4,"D+",IF(G14&lt;=5.9,"C",IF(G14&lt;=6.9,"C+",IF(G14&lt;=7.9,"B",IF(G14&lt;=8.4,"B+","A")))))))</f>
        <v>F</v>
      </c>
      <c r="I14" s="42"/>
    </row>
    <row r="15" spans="1:9" ht="16.5" x14ac:dyDescent="0.25">
      <c r="A15" s="16">
        <v>2</v>
      </c>
      <c r="B15" s="47" t="s">
        <v>797</v>
      </c>
      <c r="C15" s="54" t="s">
        <v>845</v>
      </c>
      <c r="D15" s="54" t="s">
        <v>26</v>
      </c>
      <c r="E15" s="19">
        <v>5</v>
      </c>
      <c r="F15" s="19"/>
      <c r="G15" s="19">
        <f t="shared" si="0"/>
        <v>1.5</v>
      </c>
      <c r="H15" s="20" t="str">
        <f t="shared" si="1"/>
        <v>F</v>
      </c>
      <c r="I15" s="42"/>
    </row>
    <row r="16" spans="1:9" ht="16.5" x14ac:dyDescent="0.25">
      <c r="A16" s="16">
        <v>3</v>
      </c>
      <c r="B16" s="47" t="s">
        <v>798</v>
      </c>
      <c r="C16" s="54" t="s">
        <v>169</v>
      </c>
      <c r="D16" s="54" t="s">
        <v>45</v>
      </c>
      <c r="E16" s="19">
        <v>5</v>
      </c>
      <c r="F16" s="19"/>
      <c r="G16" s="19">
        <f t="shared" si="0"/>
        <v>1.5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47" t="s">
        <v>799</v>
      </c>
      <c r="C17" s="54" t="s">
        <v>846</v>
      </c>
      <c r="D17" s="54" t="s">
        <v>25</v>
      </c>
      <c r="E17" s="19">
        <v>5</v>
      </c>
      <c r="F17" s="19"/>
      <c r="G17" s="19">
        <f t="shared" si="0"/>
        <v>1.5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47" t="s">
        <v>800</v>
      </c>
      <c r="C18" s="54" t="s">
        <v>847</v>
      </c>
      <c r="D18" s="54" t="s">
        <v>25</v>
      </c>
      <c r="E18" s="19">
        <v>6</v>
      </c>
      <c r="F18" s="19"/>
      <c r="G18" s="19">
        <f t="shared" si="0"/>
        <v>1.7999999999999998</v>
      </c>
      <c r="H18" s="20" t="str">
        <f t="shared" si="1"/>
        <v>F</v>
      </c>
      <c r="I18" s="42"/>
    </row>
    <row r="19" spans="1:9" ht="16.5" x14ac:dyDescent="0.25">
      <c r="A19" s="16">
        <v>6</v>
      </c>
      <c r="B19" s="47" t="s">
        <v>801</v>
      </c>
      <c r="C19" s="54" t="s">
        <v>848</v>
      </c>
      <c r="D19" s="54" t="s">
        <v>554</v>
      </c>
      <c r="E19" s="19">
        <v>6</v>
      </c>
      <c r="F19" s="19"/>
      <c r="G19" s="19">
        <f t="shared" si="0"/>
        <v>1.7999999999999998</v>
      </c>
      <c r="H19" s="20" t="str">
        <f t="shared" si="1"/>
        <v>F</v>
      </c>
      <c r="I19" s="42"/>
    </row>
    <row r="20" spans="1:9" ht="16.5" x14ac:dyDescent="0.25">
      <c r="A20" s="16">
        <v>7</v>
      </c>
      <c r="B20" s="47" t="s">
        <v>802</v>
      </c>
      <c r="C20" s="54" t="s">
        <v>849</v>
      </c>
      <c r="D20" s="54" t="s">
        <v>412</v>
      </c>
      <c r="E20" s="19">
        <v>3</v>
      </c>
      <c r="F20" s="19"/>
      <c r="G20" s="19">
        <f t="shared" si="0"/>
        <v>0.89999999999999991</v>
      </c>
      <c r="H20" s="20" t="str">
        <f t="shared" si="1"/>
        <v>F</v>
      </c>
      <c r="I20" s="42"/>
    </row>
    <row r="21" spans="1:9" ht="16.5" x14ac:dyDescent="0.25">
      <c r="A21" s="16">
        <v>8</v>
      </c>
      <c r="B21" s="47" t="s">
        <v>803</v>
      </c>
      <c r="C21" s="54" t="s">
        <v>850</v>
      </c>
      <c r="D21" s="54" t="s">
        <v>412</v>
      </c>
      <c r="E21" s="19">
        <v>4.5</v>
      </c>
      <c r="F21" s="19"/>
      <c r="G21" s="19">
        <f t="shared" si="0"/>
        <v>1.3499999999999999</v>
      </c>
      <c r="H21" s="20" t="str">
        <f t="shared" si="1"/>
        <v>F</v>
      </c>
      <c r="I21" s="42"/>
    </row>
    <row r="22" spans="1:9" ht="16.5" x14ac:dyDescent="0.25">
      <c r="A22" s="16">
        <v>9</v>
      </c>
      <c r="B22" s="47" t="s">
        <v>804</v>
      </c>
      <c r="C22" s="54" t="s">
        <v>851</v>
      </c>
      <c r="D22" s="54" t="s">
        <v>412</v>
      </c>
      <c r="E22" s="19">
        <v>3.5</v>
      </c>
      <c r="F22" s="19"/>
      <c r="G22" s="19">
        <f t="shared" si="0"/>
        <v>1.05</v>
      </c>
      <c r="H22" s="20" t="str">
        <f t="shared" si="1"/>
        <v>F</v>
      </c>
      <c r="I22" s="42"/>
    </row>
    <row r="23" spans="1:9" ht="16.5" x14ac:dyDescent="0.25">
      <c r="A23" s="16">
        <v>10</v>
      </c>
      <c r="B23" s="47" t="s">
        <v>805</v>
      </c>
      <c r="C23" s="54" t="s">
        <v>852</v>
      </c>
      <c r="D23" s="54" t="s">
        <v>56</v>
      </c>
      <c r="E23" s="19">
        <v>5</v>
      </c>
      <c r="F23" s="19"/>
      <c r="G23" s="19">
        <f t="shared" si="0"/>
        <v>1.5</v>
      </c>
      <c r="H23" s="20" t="str">
        <f t="shared" si="1"/>
        <v>F</v>
      </c>
      <c r="I23" s="42"/>
    </row>
    <row r="24" spans="1:9" ht="16.5" x14ac:dyDescent="0.25">
      <c r="A24" s="16">
        <v>11</v>
      </c>
      <c r="B24" s="47" t="s">
        <v>806</v>
      </c>
      <c r="C24" s="54" t="s">
        <v>853</v>
      </c>
      <c r="D24" s="54" t="s">
        <v>58</v>
      </c>
      <c r="E24" s="19">
        <v>9</v>
      </c>
      <c r="F24" s="19"/>
      <c r="G24" s="19">
        <f t="shared" si="0"/>
        <v>2.6999999999999997</v>
      </c>
      <c r="H24" s="20" t="str">
        <f t="shared" si="1"/>
        <v>F</v>
      </c>
      <c r="I24" s="42"/>
    </row>
    <row r="25" spans="1:9" ht="16.5" x14ac:dyDescent="0.25">
      <c r="A25" s="16">
        <v>12</v>
      </c>
      <c r="B25" s="47" t="s">
        <v>807</v>
      </c>
      <c r="C25" s="54" t="s">
        <v>854</v>
      </c>
      <c r="D25" s="54" t="s">
        <v>115</v>
      </c>
      <c r="E25" s="19">
        <v>3.5</v>
      </c>
      <c r="F25" s="19"/>
      <c r="G25" s="19">
        <f t="shared" si="0"/>
        <v>1.05</v>
      </c>
      <c r="H25" s="20" t="str">
        <f t="shared" si="1"/>
        <v>F</v>
      </c>
      <c r="I25" s="42"/>
    </row>
    <row r="26" spans="1:9" ht="16.5" x14ac:dyDescent="0.25">
      <c r="A26" s="16">
        <v>13</v>
      </c>
      <c r="B26" s="47" t="s">
        <v>808</v>
      </c>
      <c r="C26" s="54" t="s">
        <v>855</v>
      </c>
      <c r="D26" s="54" t="s">
        <v>32</v>
      </c>
      <c r="E26" s="19">
        <v>6</v>
      </c>
      <c r="F26" s="19"/>
      <c r="G26" s="19">
        <f t="shared" si="0"/>
        <v>1.7999999999999998</v>
      </c>
      <c r="H26" s="20" t="str">
        <f t="shared" si="1"/>
        <v>F</v>
      </c>
      <c r="I26" s="42"/>
    </row>
    <row r="27" spans="1:9" ht="16.5" x14ac:dyDescent="0.25">
      <c r="A27" s="16">
        <v>14</v>
      </c>
      <c r="B27" s="47" t="s">
        <v>809</v>
      </c>
      <c r="C27" s="54" t="s">
        <v>856</v>
      </c>
      <c r="D27" s="54" t="s">
        <v>857</v>
      </c>
      <c r="E27" s="19">
        <v>5</v>
      </c>
      <c r="F27" s="19"/>
      <c r="G27" s="19">
        <f t="shared" si="0"/>
        <v>1.5</v>
      </c>
      <c r="H27" s="20" t="str">
        <f t="shared" si="1"/>
        <v>F</v>
      </c>
      <c r="I27" s="42"/>
    </row>
    <row r="28" spans="1:9" ht="16.5" x14ac:dyDescent="0.25">
      <c r="A28" s="16">
        <v>15</v>
      </c>
      <c r="B28" s="47" t="s">
        <v>810</v>
      </c>
      <c r="C28" s="54" t="s">
        <v>858</v>
      </c>
      <c r="D28" s="54" t="s">
        <v>857</v>
      </c>
      <c r="E28" s="19">
        <v>7</v>
      </c>
      <c r="F28" s="19"/>
      <c r="G28" s="19">
        <f t="shared" si="0"/>
        <v>2.1</v>
      </c>
      <c r="H28" s="20" t="str">
        <f t="shared" si="1"/>
        <v>F</v>
      </c>
      <c r="I28" s="42"/>
    </row>
    <row r="29" spans="1:9" ht="16.5" x14ac:dyDescent="0.25">
      <c r="A29" s="16">
        <v>16</v>
      </c>
      <c r="B29" s="47" t="s">
        <v>811</v>
      </c>
      <c r="C29" s="53" t="s">
        <v>859</v>
      </c>
      <c r="D29" s="53" t="s">
        <v>663</v>
      </c>
      <c r="E29" s="19">
        <v>3.5</v>
      </c>
      <c r="F29" s="19"/>
      <c r="G29" s="19">
        <f t="shared" si="0"/>
        <v>1.05</v>
      </c>
      <c r="H29" s="20" t="str">
        <f t="shared" si="1"/>
        <v>F</v>
      </c>
      <c r="I29" s="42"/>
    </row>
    <row r="30" spans="1:9" ht="16.5" x14ac:dyDescent="0.25">
      <c r="A30" s="16">
        <v>17</v>
      </c>
      <c r="B30" s="47" t="s">
        <v>812</v>
      </c>
      <c r="C30" s="53" t="s">
        <v>860</v>
      </c>
      <c r="D30" s="53" t="s">
        <v>425</v>
      </c>
      <c r="E30" s="19">
        <v>4</v>
      </c>
      <c r="F30" s="19"/>
      <c r="G30" s="19">
        <f t="shared" si="0"/>
        <v>1.2</v>
      </c>
      <c r="H30" s="20" t="str">
        <f t="shared" si="1"/>
        <v>F</v>
      </c>
      <c r="I30" s="42"/>
    </row>
    <row r="31" spans="1:9" ht="16.5" x14ac:dyDescent="0.25">
      <c r="A31" s="16">
        <v>18</v>
      </c>
      <c r="B31" s="47" t="s">
        <v>813</v>
      </c>
      <c r="C31" s="54" t="s">
        <v>861</v>
      </c>
      <c r="D31" s="54" t="s">
        <v>135</v>
      </c>
      <c r="E31" s="19">
        <v>6</v>
      </c>
      <c r="F31" s="19"/>
      <c r="G31" s="19">
        <f t="shared" si="0"/>
        <v>1.7999999999999998</v>
      </c>
      <c r="H31" s="20" t="str">
        <f t="shared" si="1"/>
        <v>F</v>
      </c>
      <c r="I31" s="42"/>
    </row>
    <row r="32" spans="1:9" ht="16.5" x14ac:dyDescent="0.25">
      <c r="A32" s="16">
        <v>19</v>
      </c>
      <c r="B32" s="47" t="s">
        <v>814</v>
      </c>
      <c r="C32" s="54" t="s">
        <v>862</v>
      </c>
      <c r="D32" s="54" t="s">
        <v>863</v>
      </c>
      <c r="E32" s="19">
        <v>7</v>
      </c>
      <c r="F32" s="19"/>
      <c r="G32" s="19">
        <f t="shared" si="0"/>
        <v>2.1</v>
      </c>
      <c r="H32" s="20" t="str">
        <f t="shared" si="1"/>
        <v>F</v>
      </c>
      <c r="I32" s="42"/>
    </row>
    <row r="33" spans="1:9" ht="16.5" x14ac:dyDescent="0.25">
      <c r="A33" s="16">
        <v>20</v>
      </c>
      <c r="B33" s="47" t="s">
        <v>815</v>
      </c>
      <c r="C33" s="54" t="s">
        <v>864</v>
      </c>
      <c r="D33" s="54" t="s">
        <v>50</v>
      </c>
      <c r="E33" s="19">
        <v>3.5</v>
      </c>
      <c r="F33" s="19"/>
      <c r="G33" s="19">
        <f t="shared" si="0"/>
        <v>1.05</v>
      </c>
      <c r="H33" s="20" t="str">
        <f t="shared" si="1"/>
        <v>F</v>
      </c>
      <c r="I33" s="42"/>
    </row>
    <row r="34" spans="1:9" ht="16.5" x14ac:dyDescent="0.25">
      <c r="A34" s="16">
        <v>21</v>
      </c>
      <c r="B34" s="47" t="s">
        <v>816</v>
      </c>
      <c r="C34" s="54" t="s">
        <v>865</v>
      </c>
      <c r="D34" s="54" t="s">
        <v>50</v>
      </c>
      <c r="E34" s="19">
        <v>3</v>
      </c>
      <c r="F34" s="19"/>
      <c r="G34" s="19">
        <f t="shared" si="0"/>
        <v>0.89999999999999991</v>
      </c>
      <c r="H34" s="20" t="str">
        <f t="shared" si="1"/>
        <v>F</v>
      </c>
      <c r="I34" s="42"/>
    </row>
    <row r="35" spans="1:9" ht="16.5" x14ac:dyDescent="0.25">
      <c r="A35" s="16">
        <v>22</v>
      </c>
      <c r="B35" s="47" t="s">
        <v>817</v>
      </c>
      <c r="C35" s="54" t="s">
        <v>866</v>
      </c>
      <c r="D35" s="54" t="s">
        <v>28</v>
      </c>
      <c r="E35" s="19">
        <v>6</v>
      </c>
      <c r="F35" s="19"/>
      <c r="G35" s="19">
        <f t="shared" si="0"/>
        <v>1.7999999999999998</v>
      </c>
      <c r="H35" s="20" t="str">
        <f t="shared" si="1"/>
        <v>F</v>
      </c>
      <c r="I35" s="42"/>
    </row>
    <row r="36" spans="1:9" ht="16.5" x14ac:dyDescent="0.25">
      <c r="A36" s="16">
        <v>23</v>
      </c>
      <c r="B36" s="47" t="s">
        <v>818</v>
      </c>
      <c r="C36" s="54" t="s">
        <v>867</v>
      </c>
      <c r="D36" s="54" t="s">
        <v>28</v>
      </c>
      <c r="E36" s="19">
        <v>4</v>
      </c>
      <c r="F36" s="19"/>
      <c r="G36" s="19">
        <f t="shared" si="0"/>
        <v>1.2</v>
      </c>
      <c r="H36" s="20" t="str">
        <f t="shared" si="1"/>
        <v>F</v>
      </c>
      <c r="I36" s="42"/>
    </row>
    <row r="37" spans="1:9" ht="16.5" x14ac:dyDescent="0.25">
      <c r="A37" s="16">
        <v>24</v>
      </c>
      <c r="B37" s="47" t="s">
        <v>819</v>
      </c>
      <c r="C37" s="54" t="s">
        <v>868</v>
      </c>
      <c r="D37" s="54" t="s">
        <v>35</v>
      </c>
      <c r="E37" s="19">
        <v>8</v>
      </c>
      <c r="F37" s="19"/>
      <c r="G37" s="19">
        <f t="shared" si="0"/>
        <v>2.4</v>
      </c>
      <c r="H37" s="20" t="str">
        <f t="shared" si="1"/>
        <v>F</v>
      </c>
      <c r="I37" s="42"/>
    </row>
    <row r="38" spans="1:9" ht="16.5" x14ac:dyDescent="0.25">
      <c r="A38" s="16">
        <v>25</v>
      </c>
      <c r="B38" s="47" t="s">
        <v>820</v>
      </c>
      <c r="C38" s="54" t="s">
        <v>869</v>
      </c>
      <c r="D38" s="54" t="s">
        <v>870</v>
      </c>
      <c r="E38" s="19">
        <v>6</v>
      </c>
      <c r="F38" s="19"/>
      <c r="G38" s="19">
        <f t="shared" si="0"/>
        <v>1.7999999999999998</v>
      </c>
      <c r="H38" s="20" t="str">
        <f t="shared" si="1"/>
        <v>F</v>
      </c>
      <c r="I38" s="42"/>
    </row>
    <row r="39" spans="1:9" ht="16.5" x14ac:dyDescent="0.25">
      <c r="A39" s="16">
        <v>26</v>
      </c>
      <c r="B39" s="47" t="s">
        <v>821</v>
      </c>
      <c r="C39" s="53" t="s">
        <v>871</v>
      </c>
      <c r="D39" s="53" t="s">
        <v>39</v>
      </c>
      <c r="E39" s="19">
        <v>0</v>
      </c>
      <c r="F39" s="19"/>
      <c r="G39" s="19">
        <f t="shared" si="0"/>
        <v>0</v>
      </c>
      <c r="H39" s="20" t="str">
        <f t="shared" si="1"/>
        <v>F</v>
      </c>
      <c r="I39" s="42" t="s">
        <v>946</v>
      </c>
    </row>
    <row r="40" spans="1:9" ht="16.5" x14ac:dyDescent="0.25">
      <c r="A40" s="16">
        <v>27</v>
      </c>
      <c r="B40" s="47" t="s">
        <v>822</v>
      </c>
      <c r="C40" s="53" t="s">
        <v>872</v>
      </c>
      <c r="D40" s="53" t="s">
        <v>39</v>
      </c>
      <c r="E40" s="19">
        <v>7</v>
      </c>
      <c r="F40" s="19"/>
      <c r="G40" s="19">
        <f t="shared" si="0"/>
        <v>2.1</v>
      </c>
      <c r="H40" s="20" t="str">
        <f t="shared" si="1"/>
        <v>F</v>
      </c>
      <c r="I40" s="42"/>
    </row>
    <row r="41" spans="1:9" ht="16.5" x14ac:dyDescent="0.25">
      <c r="A41" s="16">
        <v>28</v>
      </c>
      <c r="B41" s="47" t="s">
        <v>823</v>
      </c>
      <c r="C41" s="54" t="s">
        <v>873</v>
      </c>
      <c r="D41" s="54" t="s">
        <v>39</v>
      </c>
      <c r="E41" s="19">
        <v>9</v>
      </c>
      <c r="F41" s="19"/>
      <c r="G41" s="19">
        <f t="shared" si="0"/>
        <v>2.6999999999999997</v>
      </c>
      <c r="H41" s="20" t="str">
        <f t="shared" si="1"/>
        <v>F</v>
      </c>
      <c r="I41" s="42"/>
    </row>
    <row r="42" spans="1:9" ht="16.5" x14ac:dyDescent="0.25">
      <c r="A42" s="16">
        <v>29</v>
      </c>
      <c r="B42" s="47" t="s">
        <v>824</v>
      </c>
      <c r="C42" s="54" t="s">
        <v>874</v>
      </c>
      <c r="D42" s="54" t="s">
        <v>57</v>
      </c>
      <c r="E42" s="19">
        <v>8.5</v>
      </c>
      <c r="F42" s="19"/>
      <c r="G42" s="19">
        <f t="shared" si="0"/>
        <v>2.5499999999999998</v>
      </c>
      <c r="H42" s="20" t="str">
        <f t="shared" si="1"/>
        <v>F</v>
      </c>
      <c r="I42" s="42"/>
    </row>
    <row r="43" spans="1:9" ht="16.5" x14ac:dyDescent="0.25">
      <c r="A43" s="16">
        <v>30</v>
      </c>
      <c r="B43" s="47" t="s">
        <v>825</v>
      </c>
      <c r="C43" s="54" t="s">
        <v>782</v>
      </c>
      <c r="D43" s="54" t="s">
        <v>875</v>
      </c>
      <c r="E43" s="19">
        <v>5</v>
      </c>
      <c r="F43" s="19"/>
      <c r="G43" s="19">
        <f t="shared" si="0"/>
        <v>1.5</v>
      </c>
      <c r="H43" s="20" t="str">
        <f t="shared" si="1"/>
        <v>F</v>
      </c>
      <c r="I43" s="42"/>
    </row>
    <row r="44" spans="1:9" ht="16.5" x14ac:dyDescent="0.25">
      <c r="A44" s="16">
        <v>31</v>
      </c>
      <c r="B44" s="47" t="s">
        <v>826</v>
      </c>
      <c r="C44" s="54" t="s">
        <v>876</v>
      </c>
      <c r="D44" s="54" t="s">
        <v>877</v>
      </c>
      <c r="E44" s="19">
        <v>5</v>
      </c>
      <c r="F44" s="19"/>
      <c r="G44" s="19">
        <f t="shared" si="0"/>
        <v>1.5</v>
      </c>
      <c r="H44" s="20" t="str">
        <f t="shared" si="1"/>
        <v>F</v>
      </c>
      <c r="I44" s="42"/>
    </row>
    <row r="45" spans="1:9" ht="16.5" x14ac:dyDescent="0.25">
      <c r="A45" s="16">
        <v>32</v>
      </c>
      <c r="B45" s="47" t="s">
        <v>827</v>
      </c>
      <c r="C45" s="54" t="s">
        <v>878</v>
      </c>
      <c r="D45" s="54" t="s">
        <v>51</v>
      </c>
      <c r="E45" s="19">
        <v>8.5</v>
      </c>
      <c r="F45" s="19"/>
      <c r="G45" s="19">
        <f t="shared" si="0"/>
        <v>2.5499999999999998</v>
      </c>
      <c r="H45" s="20" t="str">
        <f t="shared" si="1"/>
        <v>F</v>
      </c>
      <c r="I45" s="42"/>
    </row>
    <row r="46" spans="1:9" ht="16.5" x14ac:dyDescent="0.25">
      <c r="A46" s="16">
        <v>33</v>
      </c>
      <c r="B46" s="47" t="s">
        <v>828</v>
      </c>
      <c r="C46" s="54" t="s">
        <v>879</v>
      </c>
      <c r="D46" s="54" t="s">
        <v>51</v>
      </c>
      <c r="E46" s="19">
        <v>7</v>
      </c>
      <c r="F46" s="19"/>
      <c r="G46" s="19">
        <f t="shared" si="0"/>
        <v>2.1</v>
      </c>
      <c r="H46" s="20" t="str">
        <f t="shared" si="1"/>
        <v>F</v>
      </c>
      <c r="I46" s="42"/>
    </row>
    <row r="47" spans="1:9" ht="16.5" x14ac:dyDescent="0.25">
      <c r="A47" s="16">
        <v>34</v>
      </c>
      <c r="B47" s="47" t="s">
        <v>829</v>
      </c>
      <c r="C47" s="54" t="s">
        <v>880</v>
      </c>
      <c r="D47" s="54" t="s">
        <v>51</v>
      </c>
      <c r="E47" s="19">
        <v>7</v>
      </c>
      <c r="F47" s="19"/>
      <c r="G47" s="19">
        <f t="shared" si="0"/>
        <v>2.1</v>
      </c>
      <c r="H47" s="20" t="str">
        <f t="shared" si="1"/>
        <v>F</v>
      </c>
      <c r="I47" s="42"/>
    </row>
    <row r="48" spans="1:9" ht="16.5" x14ac:dyDescent="0.25">
      <c r="A48" s="16">
        <v>35</v>
      </c>
      <c r="B48" s="47" t="s">
        <v>830</v>
      </c>
      <c r="C48" s="54" t="s">
        <v>881</v>
      </c>
      <c r="D48" s="54" t="s">
        <v>51</v>
      </c>
      <c r="E48" s="19">
        <v>7</v>
      </c>
      <c r="F48" s="19"/>
      <c r="G48" s="19">
        <f t="shared" si="0"/>
        <v>2.1</v>
      </c>
      <c r="H48" s="20" t="str">
        <f t="shared" si="1"/>
        <v>F</v>
      </c>
      <c r="I48" s="42"/>
    </row>
    <row r="49" spans="1:9" ht="16.5" x14ac:dyDescent="0.25">
      <c r="A49" s="16">
        <v>36</v>
      </c>
      <c r="B49" s="47" t="s">
        <v>831</v>
      </c>
      <c r="C49" s="54" t="s">
        <v>882</v>
      </c>
      <c r="D49" s="54" t="s">
        <v>883</v>
      </c>
      <c r="E49" s="19">
        <v>5</v>
      </c>
      <c r="F49" s="19"/>
      <c r="G49" s="19">
        <f t="shared" si="0"/>
        <v>1.5</v>
      </c>
      <c r="H49" s="20" t="str">
        <f t="shared" si="1"/>
        <v>F</v>
      </c>
      <c r="I49" s="42"/>
    </row>
    <row r="50" spans="1:9" ht="16.5" x14ac:dyDescent="0.25">
      <c r="A50" s="16">
        <v>37</v>
      </c>
      <c r="B50" s="47" t="s">
        <v>832</v>
      </c>
      <c r="C50" s="54" t="s">
        <v>884</v>
      </c>
      <c r="D50" s="54" t="s">
        <v>187</v>
      </c>
      <c r="E50" s="19">
        <v>7</v>
      </c>
      <c r="F50" s="19"/>
      <c r="G50" s="19">
        <f t="shared" si="0"/>
        <v>2.1</v>
      </c>
      <c r="H50" s="20" t="str">
        <f t="shared" si="1"/>
        <v>F</v>
      </c>
      <c r="I50" s="42"/>
    </row>
    <row r="51" spans="1:9" ht="16.5" x14ac:dyDescent="0.25">
      <c r="A51" s="16">
        <v>38</v>
      </c>
      <c r="B51" s="47" t="s">
        <v>833</v>
      </c>
      <c r="C51" s="54" t="s">
        <v>885</v>
      </c>
      <c r="D51" s="54" t="s">
        <v>187</v>
      </c>
      <c r="E51" s="19">
        <v>8</v>
      </c>
      <c r="F51" s="19"/>
      <c r="G51" s="19">
        <f t="shared" si="0"/>
        <v>2.4</v>
      </c>
      <c r="H51" s="20" t="str">
        <f t="shared" si="1"/>
        <v>F</v>
      </c>
      <c r="I51" s="42"/>
    </row>
    <row r="52" spans="1:9" ht="16.5" x14ac:dyDescent="0.25">
      <c r="A52" s="16">
        <v>39</v>
      </c>
      <c r="B52" s="47" t="s">
        <v>834</v>
      </c>
      <c r="C52" s="54" t="s">
        <v>864</v>
      </c>
      <c r="D52" s="54" t="s">
        <v>449</v>
      </c>
      <c r="E52" s="19">
        <v>4.5</v>
      </c>
      <c r="F52" s="19"/>
      <c r="G52" s="19">
        <f t="shared" si="0"/>
        <v>1.3499999999999999</v>
      </c>
      <c r="H52" s="20" t="str">
        <f t="shared" si="1"/>
        <v>F</v>
      </c>
      <c r="I52" s="42"/>
    </row>
    <row r="53" spans="1:9" ht="16.5" x14ac:dyDescent="0.25">
      <c r="A53" s="16">
        <v>40</v>
      </c>
      <c r="B53" s="47" t="s">
        <v>835</v>
      </c>
      <c r="C53" s="54" t="s">
        <v>886</v>
      </c>
      <c r="D53" s="54" t="s">
        <v>29</v>
      </c>
      <c r="E53" s="19">
        <v>8</v>
      </c>
      <c r="F53" s="19"/>
      <c r="G53" s="19">
        <f t="shared" si="0"/>
        <v>2.4</v>
      </c>
      <c r="H53" s="20" t="str">
        <f t="shared" si="1"/>
        <v>F</v>
      </c>
      <c r="I53" s="42"/>
    </row>
    <row r="54" spans="1:9" ht="16.5" x14ac:dyDescent="0.25">
      <c r="A54" s="16">
        <v>41</v>
      </c>
      <c r="B54" s="47" t="s">
        <v>836</v>
      </c>
      <c r="C54" s="53" t="s">
        <v>887</v>
      </c>
      <c r="D54" s="53" t="s">
        <v>888</v>
      </c>
      <c r="E54" s="19">
        <v>9</v>
      </c>
      <c r="F54" s="19"/>
      <c r="G54" s="19">
        <f t="shared" si="0"/>
        <v>2.6999999999999997</v>
      </c>
      <c r="H54" s="20" t="str">
        <f t="shared" si="1"/>
        <v>F</v>
      </c>
      <c r="I54" s="43"/>
    </row>
    <row r="55" spans="1:9" ht="16.5" x14ac:dyDescent="0.25">
      <c r="A55" s="16">
        <v>42</v>
      </c>
      <c r="B55" s="47" t="s">
        <v>837</v>
      </c>
      <c r="C55" s="54" t="s">
        <v>889</v>
      </c>
      <c r="D55" s="54" t="s">
        <v>214</v>
      </c>
      <c r="E55" s="19">
        <v>4</v>
      </c>
      <c r="F55" s="19"/>
      <c r="G55" s="19">
        <f t="shared" si="0"/>
        <v>1.2</v>
      </c>
      <c r="H55" s="20" t="str">
        <f t="shared" si="1"/>
        <v>F</v>
      </c>
      <c r="I55" s="43"/>
    </row>
    <row r="56" spans="1:9" ht="16.5" x14ac:dyDescent="0.25">
      <c r="A56" s="16">
        <v>43</v>
      </c>
      <c r="B56" s="47" t="s">
        <v>838</v>
      </c>
      <c r="C56" s="54" t="s">
        <v>334</v>
      </c>
      <c r="D56" s="54" t="s">
        <v>214</v>
      </c>
      <c r="E56" s="19">
        <v>3</v>
      </c>
      <c r="F56" s="19"/>
      <c r="G56" s="19">
        <f t="shared" si="0"/>
        <v>0.89999999999999991</v>
      </c>
      <c r="H56" s="20" t="str">
        <f t="shared" si="1"/>
        <v>F</v>
      </c>
      <c r="I56" s="43"/>
    </row>
    <row r="57" spans="1:9" ht="16.5" x14ac:dyDescent="0.25">
      <c r="A57" s="16">
        <v>44</v>
      </c>
      <c r="B57" s="47" t="s">
        <v>839</v>
      </c>
      <c r="C57" s="54" t="s">
        <v>890</v>
      </c>
      <c r="D57" s="54" t="s">
        <v>214</v>
      </c>
      <c r="E57" s="19">
        <v>3.5</v>
      </c>
      <c r="F57" s="19"/>
      <c r="G57" s="19">
        <f t="shared" si="0"/>
        <v>1.05</v>
      </c>
      <c r="H57" s="20" t="str">
        <f t="shared" si="1"/>
        <v>F</v>
      </c>
      <c r="I57" s="43"/>
    </row>
    <row r="58" spans="1:9" ht="16.5" x14ac:dyDescent="0.25">
      <c r="A58" s="16">
        <v>45</v>
      </c>
      <c r="B58" s="47" t="s">
        <v>840</v>
      </c>
      <c r="C58" s="54" t="s">
        <v>891</v>
      </c>
      <c r="D58" s="54" t="s">
        <v>30</v>
      </c>
      <c r="E58" s="19">
        <v>0</v>
      </c>
      <c r="F58" s="19"/>
      <c r="G58" s="19">
        <f t="shared" si="0"/>
        <v>0</v>
      </c>
      <c r="H58" s="20" t="str">
        <f t="shared" si="1"/>
        <v>F</v>
      </c>
      <c r="I58" s="43" t="s">
        <v>946</v>
      </c>
    </row>
    <row r="59" spans="1:9" ht="16.5" x14ac:dyDescent="0.25">
      <c r="A59" s="16">
        <v>46</v>
      </c>
      <c r="B59" s="47" t="s">
        <v>841</v>
      </c>
      <c r="C59" s="54" t="s">
        <v>892</v>
      </c>
      <c r="D59" s="54" t="s">
        <v>893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43"/>
    </row>
    <row r="60" spans="1:9" ht="16.5" x14ac:dyDescent="0.25">
      <c r="A60" s="16">
        <v>47</v>
      </c>
      <c r="B60" s="47" t="s">
        <v>842</v>
      </c>
      <c r="C60" s="54" t="s">
        <v>517</v>
      </c>
      <c r="D60" s="54" t="s">
        <v>564</v>
      </c>
      <c r="E60" s="19">
        <v>7</v>
      </c>
      <c r="F60" s="19"/>
      <c r="G60" s="19">
        <f t="shared" si="0"/>
        <v>2.1</v>
      </c>
      <c r="H60" s="20" t="str">
        <f t="shared" si="1"/>
        <v>F</v>
      </c>
      <c r="I60" s="43"/>
    </row>
    <row r="61" spans="1:9" ht="16.5" x14ac:dyDescent="0.25">
      <c r="A61" s="16">
        <v>48</v>
      </c>
      <c r="B61" s="47" t="s">
        <v>843</v>
      </c>
      <c r="C61" s="54" t="s">
        <v>894</v>
      </c>
      <c r="D61" s="54" t="s">
        <v>196</v>
      </c>
      <c r="E61" s="19">
        <v>5</v>
      </c>
      <c r="F61" s="19"/>
      <c r="G61" s="19">
        <f t="shared" si="0"/>
        <v>1.5</v>
      </c>
      <c r="H61" s="20" t="str">
        <f t="shared" si="1"/>
        <v>F</v>
      </c>
      <c r="I61" s="43"/>
    </row>
    <row r="62" spans="1:9" ht="15.75" x14ac:dyDescent="0.25">
      <c r="A62" s="2"/>
      <c r="B62" s="22"/>
      <c r="C62" s="2"/>
      <c r="D62" s="2"/>
      <c r="E62" s="2"/>
      <c r="F62" s="2"/>
      <c r="G62" s="2"/>
      <c r="H62" s="2"/>
      <c r="I62" s="2"/>
    </row>
    <row r="63" spans="1:9" ht="15.75" x14ac:dyDescent="0.25">
      <c r="A63" s="23" t="str">
        <f>"Cộng danh sách gồm "</f>
        <v xml:space="preserve">Cộng danh sách gồm </v>
      </c>
      <c r="B63" s="23"/>
      <c r="C63" s="23"/>
      <c r="D63" s="24">
        <f>COUNTA(H14:H61)</f>
        <v>48</v>
      </c>
      <c r="E63" s="25">
        <v>1</v>
      </c>
      <c r="F63" s="26"/>
      <c r="G63" s="2"/>
      <c r="H63" s="2"/>
      <c r="I63" s="2"/>
    </row>
    <row r="64" spans="1:9" ht="15.75" x14ac:dyDescent="0.25">
      <c r="A64" s="27" t="s">
        <v>14</v>
      </c>
      <c r="B64" s="27"/>
      <c r="C64" s="27"/>
      <c r="D64" s="28">
        <f>COUNTIF(G14:G61,"&gt;=5")</f>
        <v>0</v>
      </c>
      <c r="E64" s="29">
        <f>D64/D63</f>
        <v>0</v>
      </c>
      <c r="F64" s="30"/>
      <c r="G64" s="2"/>
      <c r="H64" s="2"/>
      <c r="I64" s="2"/>
    </row>
    <row r="65" spans="1:9" ht="15.75" x14ac:dyDescent="0.25">
      <c r="A65" s="27" t="s">
        <v>15</v>
      </c>
      <c r="B65" s="27"/>
      <c r="C65" s="27"/>
      <c r="D65" s="28"/>
      <c r="E65" s="29">
        <f>D65/D63</f>
        <v>0</v>
      </c>
      <c r="F65" s="30"/>
      <c r="G65" s="2"/>
      <c r="H65" s="2"/>
      <c r="I65" s="2"/>
    </row>
    <row r="66" spans="1:9" ht="15.75" x14ac:dyDescent="0.25">
      <c r="A66" s="5"/>
      <c r="B66" s="5"/>
      <c r="C66" s="31"/>
      <c r="D66" s="5"/>
      <c r="E66" s="7"/>
      <c r="F66" s="2"/>
      <c r="G66" s="2"/>
      <c r="H66" s="2"/>
      <c r="I66" s="2"/>
    </row>
    <row r="67" spans="1:9" ht="15.75" x14ac:dyDescent="0.25">
      <c r="A67" s="2"/>
      <c r="B67" s="2" t="s">
        <v>16</v>
      </c>
      <c r="C67" s="2"/>
      <c r="D67" s="2"/>
      <c r="E67" s="63" t="str">
        <f ca="1">"TP. Hồ Chí Minh, ngày "&amp;  DAY(NOW())&amp;" tháng " &amp;MONTH(NOW())&amp;" năm "&amp;YEAR(NOW())</f>
        <v>TP. Hồ Chí Minh, ngày 2 tháng 5 năm 2019</v>
      </c>
      <c r="F67" s="63"/>
      <c r="G67" s="63"/>
      <c r="H67" s="63"/>
      <c r="I67" s="63"/>
    </row>
    <row r="68" spans="1:9" ht="15.75" x14ac:dyDescent="0.25">
      <c r="A68" s="6" t="s">
        <v>17</v>
      </c>
      <c r="B68" s="6"/>
      <c r="C68" s="6"/>
      <c r="D68" s="2"/>
      <c r="E68" s="44" t="s">
        <v>64</v>
      </c>
      <c r="F68" s="44"/>
      <c r="G68" s="44"/>
      <c r="H68" s="44"/>
      <c r="I68" s="44"/>
    </row>
    <row r="69" spans="1:9" ht="15.75" x14ac:dyDescent="0.25">
      <c r="A69" s="44"/>
      <c r="B69" s="44"/>
      <c r="C69" s="44"/>
      <c r="D69" s="2"/>
      <c r="E69" s="6"/>
      <c r="F69" s="6"/>
      <c r="G69" s="6"/>
      <c r="H69" s="6"/>
      <c r="I69" s="6"/>
    </row>
    <row r="70" spans="1:9" ht="15.75" x14ac:dyDescent="0.25">
      <c r="A70" s="44"/>
      <c r="B70" s="44"/>
      <c r="C70" s="44"/>
      <c r="D70" s="2"/>
      <c r="E70" s="6"/>
      <c r="F70" s="6"/>
      <c r="G70" s="6"/>
      <c r="H70" s="6"/>
      <c r="I70" s="6"/>
    </row>
    <row r="71" spans="1:9" ht="15.75" x14ac:dyDescent="0.25">
      <c r="A71" s="44"/>
      <c r="B71" s="44"/>
      <c r="C71" s="44"/>
      <c r="D71" s="2"/>
      <c r="E71" s="6"/>
      <c r="F71" s="6"/>
      <c r="G71" s="6"/>
      <c r="H71" s="6"/>
      <c r="I71" s="6"/>
    </row>
    <row r="72" spans="1:9" ht="15.75" x14ac:dyDescent="0.25">
      <c r="A72" s="44"/>
      <c r="B72" s="44"/>
      <c r="C72" s="44"/>
      <c r="E72" s="6"/>
      <c r="F72" s="6"/>
      <c r="G72" s="6"/>
      <c r="H72" s="6"/>
      <c r="I72" s="6"/>
    </row>
    <row r="73" spans="1:9" ht="15.75" x14ac:dyDescent="0.25">
      <c r="A73" s="44"/>
      <c r="B73" s="44"/>
      <c r="C73" s="44"/>
      <c r="E73" s="6"/>
      <c r="F73" s="6"/>
      <c r="G73" s="6"/>
      <c r="H73" s="6"/>
      <c r="I73" s="6"/>
    </row>
    <row r="74" spans="1:9" ht="16.5" x14ac:dyDescent="0.25">
      <c r="A74" s="2"/>
      <c r="B74" s="61" t="s">
        <v>63</v>
      </c>
      <c r="C74" s="61"/>
      <c r="E74" s="6"/>
      <c r="F74" s="44" t="s">
        <v>62</v>
      </c>
      <c r="G74" s="44"/>
      <c r="H74" s="44"/>
      <c r="I74" s="6"/>
    </row>
    <row r="75" spans="1:9" ht="15.75" x14ac:dyDescent="0.25">
      <c r="A75" s="32"/>
      <c r="B75" s="33"/>
      <c r="C75" s="33"/>
    </row>
    <row r="76" spans="1:9" ht="15.75" x14ac:dyDescent="0.25">
      <c r="F76" s="34"/>
      <c r="G76" s="34"/>
      <c r="H76" s="34"/>
    </row>
  </sheetData>
  <protectedRanges>
    <protectedRange sqref="C7:C9 G7:G8" name="Range2"/>
    <protectedRange sqref="E12:F12" name="Range6"/>
    <protectedRange sqref="D69:D71" name="Range5_1"/>
    <protectedRange sqref="E69:E71 E74 G74:I74" name="Range5_2"/>
    <protectedRange sqref="A74" name="Range5_1_2"/>
    <protectedRange sqref="F14:F61" name="Range3_1_1"/>
    <protectedRange sqref="E14:E61" name="Range3_2"/>
    <protectedRange sqref="A3" name="Range1_1"/>
    <protectedRange sqref="B14:D61" name="Range3_1_1_1"/>
    <protectedRange sqref="I14:I61" name="Range4_1"/>
  </protectedRanges>
  <mergeCells count="6">
    <mergeCell ref="B74:C74"/>
    <mergeCell ref="A1:D1"/>
    <mergeCell ref="E1:I1"/>
    <mergeCell ref="A2:D2"/>
    <mergeCell ref="A3:D3"/>
    <mergeCell ref="E67:I67"/>
  </mergeCells>
  <conditionalFormatting sqref="H14:H61">
    <cfRule type="cellIs" dxfId="25" priority="3" stopIfTrue="1" operator="equal">
      <formula>"F"</formula>
    </cfRule>
  </conditionalFormatting>
  <conditionalFormatting sqref="G14:G61">
    <cfRule type="expression" dxfId="24" priority="2" stopIfTrue="1">
      <formula>MAX(#REF!)&lt;4</formula>
    </cfRule>
  </conditionalFormatting>
  <conditionalFormatting sqref="G14:G61">
    <cfRule type="expression" dxfId="23" priority="1" stopIfTrue="1">
      <formula>MAX(#REF!)&lt;4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0"/>
  <sheetViews>
    <sheetView zoomScale="98" zoomScaleNormal="98" workbookViewId="0">
      <selection activeCell="E62" sqref="E62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928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340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/>
      <c r="E9" s="9" t="s">
        <v>931</v>
      </c>
      <c r="F9" s="10"/>
      <c r="G9" s="10">
        <v>2019</v>
      </c>
      <c r="H9" s="2"/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229</v>
      </c>
      <c r="C14" s="53" t="s">
        <v>277</v>
      </c>
      <c r="D14" s="53" t="s">
        <v>22</v>
      </c>
      <c r="E14" s="19">
        <v>7</v>
      </c>
      <c r="F14" s="19"/>
      <c r="G14" s="19">
        <f t="shared" ref="G14:G61" si="0">E14*$E$12+F14*$F$12</f>
        <v>2.1</v>
      </c>
      <c r="H14" s="20" t="str">
        <f t="shared" ref="H14:H61" si="1">IF(G14&lt;4,"F",IF(G14&lt;=4.9,"D",IF(G14&lt;=5.4,"D+",IF(G14&lt;=5.9,"C",IF(G14&lt;=6.9,"C+",IF(G14&lt;=7.9,"B",IF(G14&lt;=8.4,"B+","A")))))))</f>
        <v>F</v>
      </c>
      <c r="I14" s="42"/>
    </row>
    <row r="15" spans="1:9" ht="16.5" x14ac:dyDescent="0.25">
      <c r="A15" s="16">
        <v>2</v>
      </c>
      <c r="B15" s="47" t="s">
        <v>230</v>
      </c>
      <c r="C15" s="54" t="s">
        <v>278</v>
      </c>
      <c r="D15" s="54" t="s">
        <v>22</v>
      </c>
      <c r="E15" s="19">
        <v>0</v>
      </c>
      <c r="F15" s="19"/>
      <c r="G15" s="19">
        <f t="shared" si="0"/>
        <v>0</v>
      </c>
      <c r="H15" s="20" t="str">
        <f t="shared" si="1"/>
        <v>F</v>
      </c>
      <c r="I15" s="42" t="s">
        <v>936</v>
      </c>
    </row>
    <row r="16" spans="1:9" ht="16.5" x14ac:dyDescent="0.25">
      <c r="A16" s="16">
        <v>3</v>
      </c>
      <c r="B16" s="47" t="s">
        <v>231</v>
      </c>
      <c r="C16" s="54" t="s">
        <v>279</v>
      </c>
      <c r="D16" s="54" t="s">
        <v>280</v>
      </c>
      <c r="E16" s="19">
        <v>8</v>
      </c>
      <c r="F16" s="19"/>
      <c r="G16" s="19">
        <f t="shared" si="0"/>
        <v>2.4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47" t="s">
        <v>232</v>
      </c>
      <c r="C17" s="54" t="s">
        <v>281</v>
      </c>
      <c r="D17" s="54" t="s">
        <v>282</v>
      </c>
      <c r="E17" s="19">
        <v>7.5</v>
      </c>
      <c r="F17" s="19"/>
      <c r="G17" s="19">
        <f t="shared" si="0"/>
        <v>2.25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47" t="s">
        <v>233</v>
      </c>
      <c r="C18" s="53" t="s">
        <v>283</v>
      </c>
      <c r="D18" s="53" t="s">
        <v>90</v>
      </c>
      <c r="E18" s="19">
        <v>7</v>
      </c>
      <c r="F18" s="19"/>
      <c r="G18" s="19">
        <f t="shared" si="0"/>
        <v>2.1</v>
      </c>
      <c r="H18" s="20" t="str">
        <f t="shared" si="1"/>
        <v>F</v>
      </c>
      <c r="I18" s="42"/>
    </row>
    <row r="19" spans="1:9" ht="16.5" x14ac:dyDescent="0.25">
      <c r="A19" s="16">
        <v>6</v>
      </c>
      <c r="B19" s="47" t="s">
        <v>234</v>
      </c>
      <c r="C19" s="54" t="s">
        <v>284</v>
      </c>
      <c r="D19" s="54" t="s">
        <v>285</v>
      </c>
      <c r="E19" s="19">
        <v>0</v>
      </c>
      <c r="F19" s="19"/>
      <c r="G19" s="19">
        <f t="shared" si="0"/>
        <v>0</v>
      </c>
      <c r="H19" s="20" t="str">
        <f t="shared" si="1"/>
        <v>F</v>
      </c>
      <c r="I19" s="42" t="s">
        <v>936</v>
      </c>
    </row>
    <row r="20" spans="1:9" ht="16.5" x14ac:dyDescent="0.25">
      <c r="A20" s="16">
        <v>7</v>
      </c>
      <c r="B20" s="47" t="s">
        <v>235</v>
      </c>
      <c r="C20" s="54" t="s">
        <v>286</v>
      </c>
      <c r="D20" s="54" t="s">
        <v>285</v>
      </c>
      <c r="E20" s="19">
        <v>7.5</v>
      </c>
      <c r="F20" s="19"/>
      <c r="G20" s="19">
        <f t="shared" si="0"/>
        <v>2.25</v>
      </c>
      <c r="H20" s="20" t="str">
        <f t="shared" si="1"/>
        <v>F</v>
      </c>
      <c r="I20" s="42"/>
    </row>
    <row r="21" spans="1:9" ht="16.5" x14ac:dyDescent="0.25">
      <c r="A21" s="16">
        <v>8</v>
      </c>
      <c r="B21" s="47" t="s">
        <v>236</v>
      </c>
      <c r="C21" s="54" t="s">
        <v>200</v>
      </c>
      <c r="D21" s="54" t="s">
        <v>105</v>
      </c>
      <c r="E21" s="19">
        <v>8</v>
      </c>
      <c r="F21" s="19"/>
      <c r="G21" s="19">
        <f t="shared" si="0"/>
        <v>2.4</v>
      </c>
      <c r="H21" s="20" t="str">
        <f t="shared" si="1"/>
        <v>F</v>
      </c>
      <c r="I21" s="42"/>
    </row>
    <row r="22" spans="1:9" ht="16.5" x14ac:dyDescent="0.25">
      <c r="A22" s="16">
        <v>9</v>
      </c>
      <c r="B22" s="47" t="s">
        <v>237</v>
      </c>
      <c r="C22" s="54" t="s">
        <v>287</v>
      </c>
      <c r="D22" s="54" t="s">
        <v>288</v>
      </c>
      <c r="E22" s="19">
        <v>7</v>
      </c>
      <c r="F22" s="19"/>
      <c r="G22" s="19">
        <f t="shared" si="0"/>
        <v>2.1</v>
      </c>
      <c r="H22" s="20" t="str">
        <f t="shared" si="1"/>
        <v>F</v>
      </c>
      <c r="I22" s="42"/>
    </row>
    <row r="23" spans="1:9" ht="16.5" x14ac:dyDescent="0.25">
      <c r="A23" s="16">
        <v>10</v>
      </c>
      <c r="B23" s="47" t="s">
        <v>238</v>
      </c>
      <c r="C23" s="54" t="s">
        <v>289</v>
      </c>
      <c r="D23" s="54" t="s">
        <v>290</v>
      </c>
      <c r="E23" s="19">
        <v>0</v>
      </c>
      <c r="F23" s="19"/>
      <c r="G23" s="19">
        <f t="shared" si="0"/>
        <v>0</v>
      </c>
      <c r="H23" s="20" t="str">
        <f t="shared" si="1"/>
        <v>F</v>
      </c>
      <c r="I23" s="42" t="s">
        <v>936</v>
      </c>
    </row>
    <row r="24" spans="1:9" ht="16.5" x14ac:dyDescent="0.25">
      <c r="A24" s="16">
        <v>11</v>
      </c>
      <c r="B24" s="47" t="s">
        <v>239</v>
      </c>
      <c r="C24" s="54" t="s">
        <v>291</v>
      </c>
      <c r="D24" s="54" t="s">
        <v>56</v>
      </c>
      <c r="E24" s="19">
        <v>7</v>
      </c>
      <c r="F24" s="19"/>
      <c r="G24" s="19">
        <f t="shared" si="0"/>
        <v>2.1</v>
      </c>
      <c r="H24" s="20" t="str">
        <f t="shared" si="1"/>
        <v>F</v>
      </c>
      <c r="I24" s="42"/>
    </row>
    <row r="25" spans="1:9" ht="16.5" x14ac:dyDescent="0.25">
      <c r="A25" s="16">
        <v>12</v>
      </c>
      <c r="B25" s="47" t="s">
        <v>240</v>
      </c>
      <c r="C25" s="54" t="s">
        <v>163</v>
      </c>
      <c r="D25" s="54" t="s">
        <v>56</v>
      </c>
      <c r="E25" s="19">
        <v>6</v>
      </c>
      <c r="F25" s="19"/>
      <c r="G25" s="19">
        <f t="shared" si="0"/>
        <v>1.7999999999999998</v>
      </c>
      <c r="H25" s="20" t="str">
        <f t="shared" si="1"/>
        <v>F</v>
      </c>
      <c r="I25" s="42"/>
    </row>
    <row r="26" spans="1:9" ht="16.5" x14ac:dyDescent="0.25">
      <c r="A26" s="16">
        <v>13</v>
      </c>
      <c r="B26" s="47" t="s">
        <v>241</v>
      </c>
      <c r="C26" s="54" t="s">
        <v>292</v>
      </c>
      <c r="D26" s="54" t="s">
        <v>38</v>
      </c>
      <c r="E26" s="19">
        <v>7.5</v>
      </c>
      <c r="F26" s="19"/>
      <c r="G26" s="19">
        <f t="shared" si="0"/>
        <v>2.25</v>
      </c>
      <c r="H26" s="20" t="str">
        <f t="shared" si="1"/>
        <v>F</v>
      </c>
      <c r="I26" s="42"/>
    </row>
    <row r="27" spans="1:9" ht="16.5" x14ac:dyDescent="0.25">
      <c r="A27" s="16">
        <v>14</v>
      </c>
      <c r="B27" s="47" t="s">
        <v>242</v>
      </c>
      <c r="C27" s="54" t="s">
        <v>293</v>
      </c>
      <c r="D27" s="54" t="s">
        <v>294</v>
      </c>
      <c r="E27" s="19">
        <v>7</v>
      </c>
      <c r="F27" s="19"/>
      <c r="G27" s="19">
        <f t="shared" si="0"/>
        <v>2.1</v>
      </c>
      <c r="H27" s="20" t="str">
        <f t="shared" si="1"/>
        <v>F</v>
      </c>
      <c r="I27" s="42"/>
    </row>
    <row r="28" spans="1:9" ht="16.5" x14ac:dyDescent="0.25">
      <c r="A28" s="16">
        <v>15</v>
      </c>
      <c r="B28" s="47" t="s">
        <v>243</v>
      </c>
      <c r="C28" s="54" t="s">
        <v>295</v>
      </c>
      <c r="D28" s="54" t="s">
        <v>296</v>
      </c>
      <c r="E28" s="19">
        <v>8</v>
      </c>
      <c r="F28" s="19"/>
      <c r="G28" s="19">
        <f t="shared" si="0"/>
        <v>2.4</v>
      </c>
      <c r="H28" s="20" t="str">
        <f t="shared" si="1"/>
        <v>F</v>
      </c>
      <c r="I28" s="42"/>
    </row>
    <row r="29" spans="1:9" ht="16.5" x14ac:dyDescent="0.25">
      <c r="A29" s="16">
        <v>16</v>
      </c>
      <c r="B29" s="47" t="s">
        <v>244</v>
      </c>
      <c r="C29" s="54" t="s">
        <v>297</v>
      </c>
      <c r="D29" s="54" t="s">
        <v>135</v>
      </c>
      <c r="E29" s="19">
        <v>7</v>
      </c>
      <c r="F29" s="19"/>
      <c r="G29" s="19">
        <f t="shared" si="0"/>
        <v>2.1</v>
      </c>
      <c r="H29" s="20" t="str">
        <f t="shared" si="1"/>
        <v>F</v>
      </c>
      <c r="I29" s="42"/>
    </row>
    <row r="30" spans="1:9" ht="16.5" x14ac:dyDescent="0.25">
      <c r="A30" s="16">
        <v>17</v>
      </c>
      <c r="B30" s="47" t="s">
        <v>245</v>
      </c>
      <c r="C30" s="54" t="s">
        <v>298</v>
      </c>
      <c r="D30" s="54" t="s">
        <v>46</v>
      </c>
      <c r="E30" s="19">
        <v>7</v>
      </c>
      <c r="F30" s="19"/>
      <c r="G30" s="19">
        <f t="shared" si="0"/>
        <v>2.1</v>
      </c>
      <c r="H30" s="20" t="str">
        <f t="shared" si="1"/>
        <v>F</v>
      </c>
      <c r="I30" s="42"/>
    </row>
    <row r="31" spans="1:9" ht="16.5" x14ac:dyDescent="0.25">
      <c r="A31" s="16">
        <v>18</v>
      </c>
      <c r="B31" s="47" t="s">
        <v>246</v>
      </c>
      <c r="C31" s="54" t="s">
        <v>299</v>
      </c>
      <c r="D31" s="54" t="s">
        <v>152</v>
      </c>
      <c r="E31" s="19">
        <v>10</v>
      </c>
      <c r="F31" s="19"/>
      <c r="G31" s="19">
        <f t="shared" si="0"/>
        <v>3</v>
      </c>
      <c r="H31" s="20" t="str">
        <f t="shared" si="1"/>
        <v>F</v>
      </c>
      <c r="I31" s="42"/>
    </row>
    <row r="32" spans="1:9" ht="16.5" x14ac:dyDescent="0.25">
      <c r="A32" s="16">
        <v>19</v>
      </c>
      <c r="B32" s="47" t="s">
        <v>247</v>
      </c>
      <c r="C32" s="53" t="s">
        <v>300</v>
      </c>
      <c r="D32" s="53" t="s">
        <v>50</v>
      </c>
      <c r="E32" s="19">
        <v>7</v>
      </c>
      <c r="F32" s="19"/>
      <c r="G32" s="19">
        <f t="shared" si="0"/>
        <v>2.1</v>
      </c>
      <c r="H32" s="20" t="str">
        <f t="shared" si="1"/>
        <v>F</v>
      </c>
      <c r="I32" s="42"/>
    </row>
    <row r="33" spans="1:9" ht="16.5" x14ac:dyDescent="0.25">
      <c r="A33" s="16">
        <v>20</v>
      </c>
      <c r="B33" s="47" t="s">
        <v>248</v>
      </c>
      <c r="C33" s="54" t="s">
        <v>301</v>
      </c>
      <c r="D33" s="54" t="s">
        <v>302</v>
      </c>
      <c r="E33" s="19">
        <v>7</v>
      </c>
      <c r="F33" s="19"/>
      <c r="G33" s="19">
        <f t="shared" si="0"/>
        <v>2.1</v>
      </c>
      <c r="H33" s="20" t="str">
        <f t="shared" si="1"/>
        <v>F</v>
      </c>
      <c r="I33" s="42"/>
    </row>
    <row r="34" spans="1:9" ht="16.5" x14ac:dyDescent="0.25">
      <c r="A34" s="16">
        <v>21</v>
      </c>
      <c r="B34" s="47" t="s">
        <v>249</v>
      </c>
      <c r="C34" s="54" t="s">
        <v>303</v>
      </c>
      <c r="D34" s="54" t="s">
        <v>304</v>
      </c>
      <c r="E34" s="19">
        <v>7.5</v>
      </c>
      <c r="F34" s="19"/>
      <c r="G34" s="19">
        <f t="shared" si="0"/>
        <v>2.25</v>
      </c>
      <c r="H34" s="20" t="str">
        <f t="shared" si="1"/>
        <v>F</v>
      </c>
      <c r="I34" s="42"/>
    </row>
    <row r="35" spans="1:9" ht="16.5" x14ac:dyDescent="0.25">
      <c r="A35" s="16">
        <v>22</v>
      </c>
      <c r="B35" s="47" t="s">
        <v>250</v>
      </c>
      <c r="C35" s="54" t="s">
        <v>305</v>
      </c>
      <c r="D35" s="54" t="s">
        <v>28</v>
      </c>
      <c r="E35" s="19">
        <v>7</v>
      </c>
      <c r="F35" s="19"/>
      <c r="G35" s="19">
        <f t="shared" si="0"/>
        <v>2.1</v>
      </c>
      <c r="H35" s="20" t="str">
        <f t="shared" si="1"/>
        <v>F</v>
      </c>
      <c r="I35" s="42"/>
    </row>
    <row r="36" spans="1:9" ht="16.5" x14ac:dyDescent="0.25">
      <c r="A36" s="16">
        <v>23</v>
      </c>
      <c r="B36" s="47" t="s">
        <v>251</v>
      </c>
      <c r="C36" s="54" t="s">
        <v>306</v>
      </c>
      <c r="D36" s="54" t="s">
        <v>35</v>
      </c>
      <c r="E36" s="19">
        <v>7</v>
      </c>
      <c r="F36" s="19"/>
      <c r="G36" s="19">
        <f t="shared" si="0"/>
        <v>2.1</v>
      </c>
      <c r="H36" s="20" t="str">
        <f t="shared" si="1"/>
        <v>F</v>
      </c>
      <c r="I36" s="42"/>
    </row>
    <row r="37" spans="1:9" ht="16.5" x14ac:dyDescent="0.25">
      <c r="A37" s="16">
        <v>24</v>
      </c>
      <c r="B37" s="47" t="s">
        <v>252</v>
      </c>
      <c r="C37" s="54" t="s">
        <v>307</v>
      </c>
      <c r="D37" s="54" t="s">
        <v>308</v>
      </c>
      <c r="E37" s="19">
        <v>7</v>
      </c>
      <c r="F37" s="19"/>
      <c r="G37" s="19">
        <f t="shared" si="0"/>
        <v>2.1</v>
      </c>
      <c r="H37" s="20" t="str">
        <f t="shared" si="1"/>
        <v>F</v>
      </c>
      <c r="I37" s="42"/>
    </row>
    <row r="38" spans="1:9" ht="16.5" x14ac:dyDescent="0.25">
      <c r="A38" s="16">
        <v>25</v>
      </c>
      <c r="B38" s="47" t="s">
        <v>253</v>
      </c>
      <c r="C38" s="54" t="s">
        <v>309</v>
      </c>
      <c r="D38" s="54" t="s">
        <v>308</v>
      </c>
      <c r="E38" s="19">
        <v>9</v>
      </c>
      <c r="F38" s="19"/>
      <c r="G38" s="19">
        <f t="shared" si="0"/>
        <v>2.6999999999999997</v>
      </c>
      <c r="H38" s="20" t="str">
        <f t="shared" si="1"/>
        <v>F</v>
      </c>
      <c r="I38" s="42"/>
    </row>
    <row r="39" spans="1:9" ht="16.5" x14ac:dyDescent="0.25">
      <c r="A39" s="16">
        <v>26</v>
      </c>
      <c r="B39" s="47" t="s">
        <v>254</v>
      </c>
      <c r="C39" s="54" t="s">
        <v>310</v>
      </c>
      <c r="D39" s="54" t="s">
        <v>311</v>
      </c>
      <c r="E39" s="19">
        <v>6</v>
      </c>
      <c r="F39" s="19"/>
      <c r="G39" s="19">
        <f t="shared" si="0"/>
        <v>1.7999999999999998</v>
      </c>
      <c r="H39" s="20" t="str">
        <f t="shared" si="1"/>
        <v>F</v>
      </c>
      <c r="I39" s="42"/>
    </row>
    <row r="40" spans="1:9" ht="16.5" x14ac:dyDescent="0.25">
      <c r="A40" s="16">
        <v>27</v>
      </c>
      <c r="B40" s="47" t="s">
        <v>255</v>
      </c>
      <c r="C40" s="54" t="s">
        <v>277</v>
      </c>
      <c r="D40" s="54" t="s">
        <v>312</v>
      </c>
      <c r="E40" s="19">
        <v>8</v>
      </c>
      <c r="F40" s="19"/>
      <c r="G40" s="19">
        <f t="shared" si="0"/>
        <v>2.4</v>
      </c>
      <c r="H40" s="20" t="str">
        <f t="shared" si="1"/>
        <v>F</v>
      </c>
      <c r="I40" s="42"/>
    </row>
    <row r="41" spans="1:9" ht="16.5" x14ac:dyDescent="0.25">
      <c r="A41" s="16">
        <v>28</v>
      </c>
      <c r="B41" s="47" t="s">
        <v>256</v>
      </c>
      <c r="C41" s="54" t="s">
        <v>313</v>
      </c>
      <c r="D41" s="54" t="s">
        <v>42</v>
      </c>
      <c r="E41" s="19">
        <v>9</v>
      </c>
      <c r="F41" s="19"/>
      <c r="G41" s="19">
        <f t="shared" si="0"/>
        <v>2.6999999999999997</v>
      </c>
      <c r="H41" s="20" t="str">
        <f t="shared" si="1"/>
        <v>F</v>
      </c>
      <c r="I41" s="42"/>
    </row>
    <row r="42" spans="1:9" ht="16.5" x14ac:dyDescent="0.25">
      <c r="A42" s="16">
        <v>29</v>
      </c>
      <c r="B42" s="47" t="s">
        <v>257</v>
      </c>
      <c r="C42" s="53" t="s">
        <v>314</v>
      </c>
      <c r="D42" s="53" t="s">
        <v>315</v>
      </c>
      <c r="E42" s="19">
        <v>5</v>
      </c>
      <c r="F42" s="19"/>
      <c r="G42" s="19">
        <f t="shared" si="0"/>
        <v>1.5</v>
      </c>
      <c r="H42" s="20" t="str">
        <f t="shared" si="1"/>
        <v>F</v>
      </c>
      <c r="I42" s="42"/>
    </row>
    <row r="43" spans="1:9" ht="16.5" x14ac:dyDescent="0.25">
      <c r="A43" s="16">
        <v>30</v>
      </c>
      <c r="B43" s="47" t="s">
        <v>258</v>
      </c>
      <c r="C43" s="54" t="s">
        <v>316</v>
      </c>
      <c r="D43" s="54" t="s">
        <v>43</v>
      </c>
      <c r="E43" s="19">
        <v>6</v>
      </c>
      <c r="F43" s="19"/>
      <c r="G43" s="19">
        <f t="shared" si="0"/>
        <v>1.7999999999999998</v>
      </c>
      <c r="H43" s="20" t="str">
        <f t="shared" si="1"/>
        <v>F</v>
      </c>
      <c r="I43" s="42"/>
    </row>
    <row r="44" spans="1:9" ht="16.5" x14ac:dyDescent="0.25">
      <c r="A44" s="16">
        <v>31</v>
      </c>
      <c r="B44" s="47" t="s">
        <v>259</v>
      </c>
      <c r="C44" s="53" t="s">
        <v>317</v>
      </c>
      <c r="D44" s="53" t="s">
        <v>318</v>
      </c>
      <c r="E44" s="19">
        <v>7</v>
      </c>
      <c r="F44" s="19"/>
      <c r="G44" s="19">
        <f t="shared" si="0"/>
        <v>2.1</v>
      </c>
      <c r="H44" s="20" t="str">
        <f t="shared" si="1"/>
        <v>F</v>
      </c>
      <c r="I44" s="42"/>
    </row>
    <row r="45" spans="1:9" ht="16.5" x14ac:dyDescent="0.25">
      <c r="A45" s="16">
        <v>32</v>
      </c>
      <c r="B45" s="47" t="s">
        <v>260</v>
      </c>
      <c r="C45" s="54" t="s">
        <v>319</v>
      </c>
      <c r="D45" s="54" t="s">
        <v>177</v>
      </c>
      <c r="E45" s="19">
        <v>7</v>
      </c>
      <c r="F45" s="19"/>
      <c r="G45" s="19">
        <f t="shared" si="0"/>
        <v>2.1</v>
      </c>
      <c r="H45" s="20" t="str">
        <f t="shared" si="1"/>
        <v>F</v>
      </c>
      <c r="I45" s="42"/>
    </row>
    <row r="46" spans="1:9" ht="16.5" x14ac:dyDescent="0.25">
      <c r="A46" s="16">
        <v>33</v>
      </c>
      <c r="B46" s="47" t="s">
        <v>261</v>
      </c>
      <c r="C46" s="54" t="s">
        <v>320</v>
      </c>
      <c r="D46" s="54" t="s">
        <v>51</v>
      </c>
      <c r="E46" s="19">
        <v>7</v>
      </c>
      <c r="F46" s="19"/>
      <c r="G46" s="19">
        <f t="shared" si="0"/>
        <v>2.1</v>
      </c>
      <c r="H46" s="20" t="str">
        <f t="shared" si="1"/>
        <v>F</v>
      </c>
      <c r="I46" s="42"/>
    </row>
    <row r="47" spans="1:9" ht="16.5" x14ac:dyDescent="0.25">
      <c r="A47" s="16">
        <v>34</v>
      </c>
      <c r="B47" s="47" t="s">
        <v>262</v>
      </c>
      <c r="C47" s="54" t="s">
        <v>321</v>
      </c>
      <c r="D47" s="54" t="s">
        <v>322</v>
      </c>
      <c r="E47" s="19">
        <v>8.5</v>
      </c>
      <c r="F47" s="19"/>
      <c r="G47" s="19">
        <f t="shared" si="0"/>
        <v>2.5499999999999998</v>
      </c>
      <c r="H47" s="20" t="str">
        <f t="shared" si="1"/>
        <v>F</v>
      </c>
      <c r="I47" s="42"/>
    </row>
    <row r="48" spans="1:9" ht="16.5" x14ac:dyDescent="0.25">
      <c r="A48" s="16">
        <v>35</v>
      </c>
      <c r="B48" s="47" t="s">
        <v>263</v>
      </c>
      <c r="C48" s="54" t="s">
        <v>323</v>
      </c>
      <c r="D48" s="54" t="s">
        <v>324</v>
      </c>
      <c r="E48" s="19">
        <v>9</v>
      </c>
      <c r="F48" s="19"/>
      <c r="G48" s="19">
        <f t="shared" si="0"/>
        <v>2.6999999999999997</v>
      </c>
      <c r="H48" s="20" t="str">
        <f t="shared" si="1"/>
        <v>F</v>
      </c>
      <c r="I48" s="42"/>
    </row>
    <row r="49" spans="1:9" ht="16.5" x14ac:dyDescent="0.25">
      <c r="A49" s="16">
        <v>36</v>
      </c>
      <c r="B49" s="47" t="s">
        <v>264</v>
      </c>
      <c r="C49" s="54" t="s">
        <v>325</v>
      </c>
      <c r="D49" s="54" t="s">
        <v>326</v>
      </c>
      <c r="E49" s="19">
        <v>6.5</v>
      </c>
      <c r="F49" s="19"/>
      <c r="G49" s="19">
        <f t="shared" si="0"/>
        <v>1.95</v>
      </c>
      <c r="H49" s="20" t="str">
        <f t="shared" si="1"/>
        <v>F</v>
      </c>
      <c r="I49" s="42"/>
    </row>
    <row r="50" spans="1:9" ht="16.5" x14ac:dyDescent="0.25">
      <c r="A50" s="16">
        <v>37</v>
      </c>
      <c r="B50" s="47" t="s">
        <v>265</v>
      </c>
      <c r="C50" s="53" t="s">
        <v>327</v>
      </c>
      <c r="D50" s="53" t="s">
        <v>29</v>
      </c>
      <c r="E50" s="19">
        <v>9</v>
      </c>
      <c r="F50" s="19"/>
      <c r="G50" s="19">
        <f t="shared" si="0"/>
        <v>2.6999999999999997</v>
      </c>
      <c r="H50" s="20" t="str">
        <f t="shared" si="1"/>
        <v>F</v>
      </c>
      <c r="I50" s="42"/>
    </row>
    <row r="51" spans="1:9" ht="16.5" x14ac:dyDescent="0.25">
      <c r="A51" s="16">
        <v>38</v>
      </c>
      <c r="B51" s="47" t="s">
        <v>266</v>
      </c>
      <c r="C51" s="54" t="s">
        <v>328</v>
      </c>
      <c r="D51" s="54" t="s">
        <v>29</v>
      </c>
      <c r="E51" s="19">
        <v>7</v>
      </c>
      <c r="F51" s="19"/>
      <c r="G51" s="19">
        <f t="shared" si="0"/>
        <v>2.1</v>
      </c>
      <c r="H51" s="20" t="str">
        <f t="shared" si="1"/>
        <v>F</v>
      </c>
      <c r="I51" s="42"/>
    </row>
    <row r="52" spans="1:9" ht="16.5" x14ac:dyDescent="0.25">
      <c r="A52" s="16">
        <v>39</v>
      </c>
      <c r="B52" s="47" t="s">
        <v>267</v>
      </c>
      <c r="C52" s="54" t="s">
        <v>329</v>
      </c>
      <c r="D52" s="54" t="s">
        <v>29</v>
      </c>
      <c r="E52" s="19">
        <v>7</v>
      </c>
      <c r="F52" s="19"/>
      <c r="G52" s="19">
        <f t="shared" si="0"/>
        <v>2.1</v>
      </c>
      <c r="H52" s="20" t="str">
        <f t="shared" si="1"/>
        <v>F</v>
      </c>
      <c r="I52" s="42"/>
    </row>
    <row r="53" spans="1:9" ht="16.5" x14ac:dyDescent="0.25">
      <c r="A53" s="16">
        <v>40</v>
      </c>
      <c r="B53" s="47" t="s">
        <v>268</v>
      </c>
      <c r="C53" s="54" t="s">
        <v>330</v>
      </c>
      <c r="D53" s="54" t="s">
        <v>331</v>
      </c>
      <c r="E53" s="19">
        <v>7</v>
      </c>
      <c r="F53" s="19"/>
      <c r="G53" s="19">
        <f t="shared" si="0"/>
        <v>2.1</v>
      </c>
      <c r="H53" s="20" t="str">
        <f t="shared" si="1"/>
        <v>F</v>
      </c>
      <c r="I53" s="42"/>
    </row>
    <row r="54" spans="1:9" ht="16.5" x14ac:dyDescent="0.25">
      <c r="A54" s="16">
        <v>41</v>
      </c>
      <c r="B54" s="47" t="s">
        <v>269</v>
      </c>
      <c r="C54" s="54" t="s">
        <v>279</v>
      </c>
      <c r="D54" s="54" t="s">
        <v>49</v>
      </c>
      <c r="E54" s="19">
        <v>7</v>
      </c>
      <c r="F54" s="19"/>
      <c r="G54" s="19">
        <f t="shared" si="0"/>
        <v>2.1</v>
      </c>
      <c r="H54" s="20" t="str">
        <f t="shared" si="1"/>
        <v>F</v>
      </c>
      <c r="I54" s="43"/>
    </row>
    <row r="55" spans="1:9" ht="16.5" x14ac:dyDescent="0.25">
      <c r="A55" s="16">
        <v>42</v>
      </c>
      <c r="B55" s="47" t="s">
        <v>270</v>
      </c>
      <c r="C55" s="54" t="s">
        <v>332</v>
      </c>
      <c r="D55" s="54" t="s">
        <v>49</v>
      </c>
      <c r="E55" s="19">
        <v>7</v>
      </c>
      <c r="F55" s="19"/>
      <c r="G55" s="19">
        <f t="shared" si="0"/>
        <v>2.1</v>
      </c>
      <c r="H55" s="20" t="str">
        <f t="shared" si="1"/>
        <v>F</v>
      </c>
      <c r="I55" s="43"/>
    </row>
    <row r="56" spans="1:9" ht="16.5" x14ac:dyDescent="0.25">
      <c r="A56" s="16">
        <v>43</v>
      </c>
      <c r="B56" s="47" t="s">
        <v>271</v>
      </c>
      <c r="C56" s="54" t="s">
        <v>333</v>
      </c>
      <c r="D56" s="54" t="s">
        <v>214</v>
      </c>
      <c r="E56" s="19">
        <v>7</v>
      </c>
      <c r="F56" s="19"/>
      <c r="G56" s="19">
        <f t="shared" si="0"/>
        <v>2.1</v>
      </c>
      <c r="H56" s="20" t="str">
        <f t="shared" si="1"/>
        <v>F</v>
      </c>
      <c r="I56" s="43"/>
    </row>
    <row r="57" spans="1:9" ht="16.5" x14ac:dyDescent="0.25">
      <c r="A57" s="16">
        <v>44</v>
      </c>
      <c r="B57" s="47" t="s">
        <v>272</v>
      </c>
      <c r="C57" s="54" t="s">
        <v>334</v>
      </c>
      <c r="D57" s="54" t="s">
        <v>214</v>
      </c>
      <c r="E57" s="19">
        <v>7</v>
      </c>
      <c r="F57" s="19"/>
      <c r="G57" s="19">
        <f t="shared" si="0"/>
        <v>2.1</v>
      </c>
      <c r="H57" s="20" t="str">
        <f t="shared" si="1"/>
        <v>F</v>
      </c>
      <c r="I57" s="43"/>
    </row>
    <row r="58" spans="1:9" ht="16.5" x14ac:dyDescent="0.25">
      <c r="A58" s="16">
        <v>45</v>
      </c>
      <c r="B58" s="47" t="s">
        <v>273</v>
      </c>
      <c r="C58" s="54" t="s">
        <v>335</v>
      </c>
      <c r="D58" s="54" t="s">
        <v>220</v>
      </c>
      <c r="E58" s="19">
        <v>7</v>
      </c>
      <c r="F58" s="19"/>
      <c r="G58" s="19">
        <f t="shared" si="0"/>
        <v>2.1</v>
      </c>
      <c r="H58" s="20" t="str">
        <f t="shared" si="1"/>
        <v>F</v>
      </c>
      <c r="I58" s="43"/>
    </row>
    <row r="59" spans="1:9" ht="16.5" x14ac:dyDescent="0.25">
      <c r="A59" s="16">
        <v>46</v>
      </c>
      <c r="B59" s="47" t="s">
        <v>274</v>
      </c>
      <c r="C59" s="54" t="s">
        <v>336</v>
      </c>
      <c r="D59" s="54" t="s">
        <v>337</v>
      </c>
      <c r="E59" s="19">
        <v>5</v>
      </c>
      <c r="F59" s="19"/>
      <c r="G59" s="19">
        <f t="shared" si="0"/>
        <v>1.5</v>
      </c>
      <c r="H59" s="20" t="str">
        <f t="shared" si="1"/>
        <v>F</v>
      </c>
      <c r="I59" s="43"/>
    </row>
    <row r="60" spans="1:9" ht="16.5" x14ac:dyDescent="0.25">
      <c r="A60" s="16">
        <v>47</v>
      </c>
      <c r="B60" s="47" t="s">
        <v>275</v>
      </c>
      <c r="C60" s="54" t="s">
        <v>338</v>
      </c>
      <c r="D60" s="54" t="s">
        <v>53</v>
      </c>
      <c r="E60" s="19">
        <v>7</v>
      </c>
      <c r="F60" s="19"/>
      <c r="G60" s="19">
        <f t="shared" si="0"/>
        <v>2.1</v>
      </c>
      <c r="H60" s="20" t="str">
        <f t="shared" si="1"/>
        <v>F</v>
      </c>
      <c r="I60" s="43"/>
    </row>
    <row r="61" spans="1:9" ht="16.5" x14ac:dyDescent="0.25">
      <c r="A61" s="16">
        <v>48</v>
      </c>
      <c r="B61" s="47" t="s">
        <v>276</v>
      </c>
      <c r="C61" s="54" t="s">
        <v>339</v>
      </c>
      <c r="D61" s="54" t="s">
        <v>227</v>
      </c>
      <c r="E61" s="19">
        <v>6</v>
      </c>
      <c r="F61" s="19"/>
      <c r="G61" s="19">
        <f t="shared" si="0"/>
        <v>1.7999999999999998</v>
      </c>
      <c r="H61" s="20" t="str">
        <f t="shared" si="1"/>
        <v>F</v>
      </c>
      <c r="I61" s="43"/>
    </row>
    <row r="62" spans="1:9" ht="16.5" x14ac:dyDescent="0.25">
      <c r="A62" s="16"/>
      <c r="B62" s="40"/>
      <c r="C62" s="37"/>
      <c r="D62" s="37"/>
      <c r="E62" s="19"/>
      <c r="F62" s="19"/>
      <c r="G62" s="19"/>
      <c r="H62" s="20"/>
      <c r="I62" s="43"/>
    </row>
    <row r="63" spans="1:9" ht="16.5" x14ac:dyDescent="0.25">
      <c r="A63" s="16"/>
      <c r="B63" s="40"/>
      <c r="C63" s="37"/>
      <c r="D63" s="37"/>
      <c r="E63" s="19"/>
      <c r="F63" s="19"/>
      <c r="G63" s="19"/>
      <c r="H63" s="20"/>
      <c r="I63" s="43"/>
    </row>
    <row r="64" spans="1:9" ht="16.5" x14ac:dyDescent="0.25">
      <c r="A64" s="16"/>
      <c r="B64" s="41"/>
      <c r="C64" s="37"/>
      <c r="D64" s="38"/>
      <c r="E64" s="19"/>
      <c r="F64" s="19"/>
      <c r="G64" s="19"/>
      <c r="H64" s="20"/>
      <c r="I64" s="42"/>
    </row>
    <row r="65" spans="1:9" ht="15.75" x14ac:dyDescent="0.25">
      <c r="A65" s="16"/>
      <c r="B65" s="17"/>
      <c r="C65" s="18"/>
      <c r="D65" s="18"/>
      <c r="E65" s="19"/>
      <c r="F65" s="19"/>
      <c r="G65" s="19"/>
      <c r="H65" s="20"/>
      <c r="I65" s="21"/>
    </row>
    <row r="66" spans="1:9" ht="15.75" x14ac:dyDescent="0.25">
      <c r="A66" s="2"/>
      <c r="B66" s="22"/>
      <c r="C66" s="2"/>
      <c r="D66" s="2"/>
      <c r="E66" s="2"/>
      <c r="F66" s="2"/>
      <c r="G66" s="2"/>
      <c r="H66" s="2"/>
      <c r="I66" s="2"/>
    </row>
    <row r="67" spans="1:9" ht="15.75" x14ac:dyDescent="0.25">
      <c r="A67" s="23" t="str">
        <f>"Cộng danh sách gồm "</f>
        <v xml:space="preserve">Cộng danh sách gồm </v>
      </c>
      <c r="B67" s="23"/>
      <c r="C67" s="23"/>
      <c r="D67" s="24">
        <f>COUNTA(H14:H65)</f>
        <v>48</v>
      </c>
      <c r="E67" s="25">
        <v>1</v>
      </c>
      <c r="F67" s="26"/>
      <c r="G67" s="2"/>
      <c r="H67" s="2"/>
      <c r="I67" s="2"/>
    </row>
    <row r="68" spans="1:9" ht="15.75" x14ac:dyDescent="0.25">
      <c r="A68" s="27" t="s">
        <v>14</v>
      </c>
      <c r="B68" s="27"/>
      <c r="C68" s="27"/>
      <c r="D68" s="28"/>
      <c r="E68" s="29">
        <f>D68/D67</f>
        <v>0</v>
      </c>
      <c r="F68" s="30"/>
      <c r="G68" s="2"/>
      <c r="H68" s="2"/>
      <c r="I68" s="2"/>
    </row>
    <row r="69" spans="1:9" ht="15.75" x14ac:dyDescent="0.25">
      <c r="A69" s="27" t="s">
        <v>15</v>
      </c>
      <c r="B69" s="27"/>
      <c r="C69" s="27"/>
      <c r="D69" s="28"/>
      <c r="E69" s="29">
        <f>D69/D67</f>
        <v>0</v>
      </c>
      <c r="F69" s="30"/>
      <c r="G69" s="2"/>
      <c r="H69" s="2"/>
      <c r="I69" s="2"/>
    </row>
    <row r="70" spans="1:9" ht="15.75" x14ac:dyDescent="0.25">
      <c r="A70" s="5"/>
      <c r="B70" s="5"/>
      <c r="C70" s="31"/>
      <c r="D70" s="5"/>
      <c r="E70" s="7"/>
      <c r="F70" s="2"/>
      <c r="G70" s="2"/>
      <c r="H70" s="2"/>
      <c r="I70" s="2"/>
    </row>
    <row r="71" spans="1:9" ht="15.75" x14ac:dyDescent="0.25">
      <c r="A71" s="2"/>
      <c r="B71" s="2" t="s">
        <v>16</v>
      </c>
      <c r="C71" s="2"/>
      <c r="D71" s="2"/>
      <c r="E71" s="63" t="str">
        <f ca="1">"TP. Hồ Chí Minh, ngày "&amp;  DAY(NOW())&amp;" tháng " &amp;MONTH(NOW())&amp;" năm "&amp;YEAR(NOW())</f>
        <v>TP. Hồ Chí Minh, ngày 2 tháng 5 năm 2019</v>
      </c>
      <c r="F71" s="63"/>
      <c r="G71" s="63"/>
      <c r="H71" s="63"/>
      <c r="I71" s="63"/>
    </row>
    <row r="72" spans="1:9" ht="15.75" x14ac:dyDescent="0.25">
      <c r="A72" s="6" t="s">
        <v>17</v>
      </c>
      <c r="B72" s="6"/>
      <c r="C72" s="6"/>
      <c r="D72" s="2"/>
      <c r="E72" s="44" t="s">
        <v>64</v>
      </c>
      <c r="F72" s="44"/>
      <c r="G72" s="44"/>
      <c r="H72" s="44"/>
      <c r="I72" s="44"/>
    </row>
    <row r="73" spans="1:9" ht="15.75" x14ac:dyDescent="0.25">
      <c r="A73" s="44"/>
      <c r="B73" s="44"/>
      <c r="C73" s="44"/>
      <c r="D73" s="2"/>
      <c r="E73" s="6"/>
      <c r="F73" s="6"/>
      <c r="G73" s="6"/>
      <c r="H73" s="6"/>
      <c r="I73" s="6"/>
    </row>
    <row r="74" spans="1:9" ht="15.75" x14ac:dyDescent="0.25">
      <c r="A74" s="44"/>
      <c r="B74" s="44"/>
      <c r="C74" s="44"/>
      <c r="D74" s="2"/>
      <c r="E74" s="6"/>
      <c r="F74" s="6"/>
      <c r="G74" s="6"/>
      <c r="H74" s="6"/>
      <c r="I74" s="6"/>
    </row>
    <row r="75" spans="1:9" ht="15.75" x14ac:dyDescent="0.25">
      <c r="A75" s="44"/>
      <c r="B75" s="44"/>
      <c r="C75" s="44"/>
      <c r="D75" s="2"/>
      <c r="E75" s="6"/>
      <c r="F75" s="6"/>
      <c r="G75" s="6"/>
      <c r="H75" s="6"/>
      <c r="I75" s="6"/>
    </row>
    <row r="76" spans="1:9" ht="15.75" x14ac:dyDescent="0.25">
      <c r="A76" s="44"/>
      <c r="B76" s="44"/>
      <c r="C76" s="44"/>
      <c r="E76" s="6"/>
      <c r="F76" s="6"/>
      <c r="G76" s="6"/>
      <c r="H76" s="6"/>
      <c r="I76" s="6"/>
    </row>
    <row r="77" spans="1:9" ht="15.75" x14ac:dyDescent="0.25">
      <c r="A77" s="44"/>
      <c r="B77" s="44"/>
      <c r="C77" s="44"/>
      <c r="E77" s="6"/>
      <c r="F77" s="6"/>
      <c r="G77" s="6"/>
      <c r="H77" s="6"/>
      <c r="I77" s="6"/>
    </row>
    <row r="78" spans="1:9" ht="16.5" x14ac:dyDescent="0.25">
      <c r="A78" s="2"/>
      <c r="B78" s="61" t="s">
        <v>63</v>
      </c>
      <c r="C78" s="61"/>
      <c r="E78" s="6"/>
      <c r="F78" s="44" t="s">
        <v>929</v>
      </c>
      <c r="G78" s="44"/>
      <c r="H78" s="44"/>
      <c r="I78" s="6"/>
    </row>
    <row r="79" spans="1:9" ht="15.75" x14ac:dyDescent="0.25">
      <c r="A79" s="32"/>
      <c r="B79" s="33"/>
      <c r="C79" s="33"/>
    </row>
    <row r="80" spans="1:9" ht="15.75" x14ac:dyDescent="0.25">
      <c r="F80" s="34"/>
      <c r="G80" s="34"/>
      <c r="H80" s="34"/>
    </row>
  </sheetData>
  <protectedRanges>
    <protectedRange sqref="I65" name="Range4"/>
    <protectedRange sqref="C7:C9 G7:G8" name="Range2"/>
    <protectedRange sqref="E12:F12" name="Range6"/>
    <protectedRange sqref="D73:D75" name="Range5_1"/>
    <protectedRange sqref="E73:E75 E78 G78:I78" name="Range5_2"/>
    <protectedRange sqref="A78" name="Range5_1_2"/>
    <protectedRange sqref="F14:F65" name="Range3_1_1"/>
    <protectedRange sqref="B65:E65 E14:E64" name="Range3_2"/>
    <protectedRange sqref="A3" name="Range1_1"/>
    <protectedRange sqref="B14:D64" name="Range3_1_1_1"/>
    <protectedRange sqref="I14:I64" name="Range4_1"/>
  </protectedRanges>
  <mergeCells count="6">
    <mergeCell ref="B78:C78"/>
    <mergeCell ref="A1:D1"/>
    <mergeCell ref="E1:I1"/>
    <mergeCell ref="A2:D2"/>
    <mergeCell ref="A3:D3"/>
    <mergeCell ref="E71:I71"/>
  </mergeCells>
  <conditionalFormatting sqref="H14:H65">
    <cfRule type="cellIs" dxfId="22" priority="3" stopIfTrue="1" operator="equal">
      <formula>"F"</formula>
    </cfRule>
  </conditionalFormatting>
  <conditionalFormatting sqref="G14:G65">
    <cfRule type="expression" dxfId="21" priority="2" stopIfTrue="1">
      <formula>MAX(#REF!)&lt;4</formula>
    </cfRule>
  </conditionalFormatting>
  <conditionalFormatting sqref="G14:G65">
    <cfRule type="expression" dxfId="20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3"/>
  <sheetViews>
    <sheetView zoomScale="95" zoomScaleNormal="95" workbookViewId="0">
      <selection activeCell="E79" sqref="E79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932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575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/>
      <c r="E9" s="9" t="s">
        <v>70</v>
      </c>
      <c r="F9" s="10"/>
      <c r="G9" s="10"/>
      <c r="H9" s="2">
        <v>2019</v>
      </c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576</v>
      </c>
      <c r="C14" s="54" t="s">
        <v>639</v>
      </c>
      <c r="D14" s="54" t="s">
        <v>76</v>
      </c>
      <c r="E14" s="19">
        <v>8</v>
      </c>
      <c r="F14" s="19"/>
      <c r="G14" s="19">
        <f t="shared" ref="G14:G78" si="0">E14*$E$12+F14*$F$12</f>
        <v>2.4</v>
      </c>
      <c r="H14" s="20" t="str">
        <f t="shared" ref="H14:H78" si="1">IF(G14&lt;4,"F",IF(G14&lt;=4.9,"D",IF(G14&lt;=5.4,"D+",IF(G14&lt;=5.9,"C",IF(G14&lt;=6.9,"C+",IF(G14&lt;=7.9,"B",IF(G14&lt;=8.4,"B+","A")))))))</f>
        <v>F</v>
      </c>
      <c r="I14" s="42"/>
    </row>
    <row r="15" spans="1:9" ht="16.5" x14ac:dyDescent="0.25">
      <c r="A15" s="16">
        <v>2</v>
      </c>
      <c r="B15" s="47" t="s">
        <v>577</v>
      </c>
      <c r="C15" s="53" t="s">
        <v>640</v>
      </c>
      <c r="D15" s="53" t="s">
        <v>26</v>
      </c>
      <c r="E15" s="19">
        <v>0</v>
      </c>
      <c r="F15" s="19"/>
      <c r="G15" s="19">
        <f t="shared" si="0"/>
        <v>0</v>
      </c>
      <c r="H15" s="20" t="str">
        <f t="shared" si="1"/>
        <v>F</v>
      </c>
      <c r="I15" s="42" t="s">
        <v>936</v>
      </c>
    </row>
    <row r="16" spans="1:9" ht="16.5" x14ac:dyDescent="0.25">
      <c r="A16" s="16">
        <v>3</v>
      </c>
      <c r="B16" s="47" t="s">
        <v>578</v>
      </c>
      <c r="C16" s="54" t="s">
        <v>122</v>
      </c>
      <c r="D16" s="54" t="s">
        <v>641</v>
      </c>
      <c r="E16" s="19">
        <v>8</v>
      </c>
      <c r="F16" s="19"/>
      <c r="G16" s="19">
        <f t="shared" si="0"/>
        <v>2.4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47" t="s">
        <v>579</v>
      </c>
      <c r="C17" s="54" t="s">
        <v>642</v>
      </c>
      <c r="D17" s="54" t="s">
        <v>24</v>
      </c>
      <c r="E17" s="19">
        <v>8</v>
      </c>
      <c r="F17" s="19"/>
      <c r="G17" s="19">
        <f t="shared" si="0"/>
        <v>2.4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47" t="s">
        <v>580</v>
      </c>
      <c r="C18" s="53" t="s">
        <v>643</v>
      </c>
      <c r="D18" s="53" t="s">
        <v>285</v>
      </c>
      <c r="E18" s="19">
        <v>6.5</v>
      </c>
      <c r="F18" s="19"/>
      <c r="G18" s="19">
        <f t="shared" si="0"/>
        <v>1.95</v>
      </c>
      <c r="H18" s="20" t="str">
        <f t="shared" si="1"/>
        <v>F</v>
      </c>
      <c r="I18" s="42"/>
    </row>
    <row r="19" spans="1:9" ht="16.5" x14ac:dyDescent="0.25">
      <c r="A19" s="16">
        <v>6</v>
      </c>
      <c r="B19" s="47" t="s">
        <v>581</v>
      </c>
      <c r="C19" s="54" t="s">
        <v>644</v>
      </c>
      <c r="D19" s="54" t="s">
        <v>45</v>
      </c>
      <c r="E19" s="19">
        <v>8</v>
      </c>
      <c r="F19" s="19"/>
      <c r="G19" s="19">
        <f t="shared" si="0"/>
        <v>2.4</v>
      </c>
      <c r="H19" s="20" t="str">
        <f t="shared" si="1"/>
        <v>F</v>
      </c>
      <c r="I19" s="42"/>
    </row>
    <row r="20" spans="1:9" ht="16.5" x14ac:dyDescent="0.25">
      <c r="A20" s="16">
        <v>7</v>
      </c>
      <c r="B20" s="47" t="s">
        <v>582</v>
      </c>
      <c r="C20" s="53" t="s">
        <v>645</v>
      </c>
      <c r="D20" s="53" t="s">
        <v>646</v>
      </c>
      <c r="E20" s="19">
        <v>0</v>
      </c>
      <c r="F20" s="19"/>
      <c r="G20" s="19">
        <f t="shared" si="0"/>
        <v>0</v>
      </c>
      <c r="H20" s="20" t="str">
        <f t="shared" si="1"/>
        <v>F</v>
      </c>
      <c r="I20" s="42" t="s">
        <v>936</v>
      </c>
    </row>
    <row r="21" spans="1:9" ht="16.5" x14ac:dyDescent="0.25">
      <c r="A21" s="16">
        <v>8</v>
      </c>
      <c r="B21" s="47" t="s">
        <v>583</v>
      </c>
      <c r="C21" s="53" t="s">
        <v>555</v>
      </c>
      <c r="D21" s="53" t="s">
        <v>25</v>
      </c>
      <c r="E21" s="19">
        <v>8</v>
      </c>
      <c r="F21" s="19"/>
      <c r="G21" s="19">
        <f t="shared" si="0"/>
        <v>2.4</v>
      </c>
      <c r="H21" s="20" t="str">
        <f t="shared" si="1"/>
        <v>F</v>
      </c>
      <c r="I21" s="42"/>
    </row>
    <row r="22" spans="1:9" ht="16.5" x14ac:dyDescent="0.25">
      <c r="A22" s="16">
        <v>9</v>
      </c>
      <c r="B22" s="47" t="s">
        <v>584</v>
      </c>
      <c r="C22" s="54" t="s">
        <v>647</v>
      </c>
      <c r="D22" s="54" t="s">
        <v>648</v>
      </c>
      <c r="E22" s="19">
        <v>0</v>
      </c>
      <c r="F22" s="19"/>
      <c r="G22" s="19">
        <f t="shared" si="0"/>
        <v>0</v>
      </c>
      <c r="H22" s="20" t="str">
        <f t="shared" si="1"/>
        <v>F</v>
      </c>
      <c r="I22" s="42" t="s">
        <v>936</v>
      </c>
    </row>
    <row r="23" spans="1:9" ht="16.5" x14ac:dyDescent="0.25">
      <c r="A23" s="16">
        <v>10</v>
      </c>
      <c r="B23" s="47" t="s">
        <v>585</v>
      </c>
      <c r="C23" s="53" t="s">
        <v>649</v>
      </c>
      <c r="D23" s="53" t="s">
        <v>554</v>
      </c>
      <c r="E23" s="19">
        <v>7.5</v>
      </c>
      <c r="F23" s="19"/>
      <c r="G23" s="19">
        <f t="shared" si="0"/>
        <v>2.25</v>
      </c>
      <c r="H23" s="20" t="str">
        <f t="shared" si="1"/>
        <v>F</v>
      </c>
      <c r="I23" s="42"/>
    </row>
    <row r="24" spans="1:9" ht="16.5" x14ac:dyDescent="0.25">
      <c r="A24" s="16">
        <v>11</v>
      </c>
      <c r="B24" s="47" t="s">
        <v>586</v>
      </c>
      <c r="C24" s="54" t="s">
        <v>334</v>
      </c>
      <c r="D24" s="54" t="s">
        <v>554</v>
      </c>
      <c r="E24" s="19">
        <v>0</v>
      </c>
      <c r="F24" s="19"/>
      <c r="G24" s="19">
        <f t="shared" si="0"/>
        <v>0</v>
      </c>
      <c r="H24" s="20" t="str">
        <f t="shared" si="1"/>
        <v>F</v>
      </c>
      <c r="I24" s="42" t="s">
        <v>936</v>
      </c>
    </row>
    <row r="25" spans="1:9" ht="16.5" x14ac:dyDescent="0.25">
      <c r="A25" s="16">
        <v>12</v>
      </c>
      <c r="B25" s="47" t="s">
        <v>587</v>
      </c>
      <c r="C25" s="53" t="s">
        <v>650</v>
      </c>
      <c r="D25" s="53" t="s">
        <v>651</v>
      </c>
      <c r="E25" s="19">
        <v>7</v>
      </c>
      <c r="F25" s="19"/>
      <c r="G25" s="19">
        <f t="shared" si="0"/>
        <v>2.1</v>
      </c>
      <c r="H25" s="20" t="str">
        <f t="shared" si="1"/>
        <v>F</v>
      </c>
      <c r="I25" s="42"/>
    </row>
    <row r="26" spans="1:9" ht="16.5" x14ac:dyDescent="0.25">
      <c r="A26" s="16">
        <v>13</v>
      </c>
      <c r="B26" s="47" t="s">
        <v>588</v>
      </c>
      <c r="C26" s="53" t="s">
        <v>652</v>
      </c>
      <c r="D26" s="53" t="s">
        <v>411</v>
      </c>
      <c r="E26" s="19">
        <v>7</v>
      </c>
      <c r="F26" s="19"/>
      <c r="G26" s="19">
        <f t="shared" si="0"/>
        <v>2.1</v>
      </c>
      <c r="H26" s="20" t="str">
        <f t="shared" si="1"/>
        <v>F</v>
      </c>
      <c r="I26" s="42"/>
    </row>
    <row r="27" spans="1:9" ht="16.5" x14ac:dyDescent="0.25">
      <c r="A27" s="16">
        <v>14</v>
      </c>
      <c r="B27" s="47" t="s">
        <v>589</v>
      </c>
      <c r="C27" s="54" t="s">
        <v>653</v>
      </c>
      <c r="D27" s="54" t="s">
        <v>411</v>
      </c>
      <c r="E27" s="19">
        <v>0</v>
      </c>
      <c r="F27" s="19"/>
      <c r="G27" s="19">
        <f t="shared" si="0"/>
        <v>0</v>
      </c>
      <c r="H27" s="20" t="str">
        <f t="shared" si="1"/>
        <v>F</v>
      </c>
      <c r="I27" s="42" t="s">
        <v>936</v>
      </c>
    </row>
    <row r="28" spans="1:9" ht="16.5" x14ac:dyDescent="0.25">
      <c r="A28" s="16">
        <v>15</v>
      </c>
      <c r="B28" s="47" t="s">
        <v>590</v>
      </c>
      <c r="C28" s="54" t="s">
        <v>654</v>
      </c>
      <c r="D28" s="54" t="s">
        <v>655</v>
      </c>
      <c r="E28" s="19">
        <v>8</v>
      </c>
      <c r="F28" s="19"/>
      <c r="G28" s="19">
        <f t="shared" si="0"/>
        <v>2.4</v>
      </c>
      <c r="H28" s="20" t="str">
        <f t="shared" si="1"/>
        <v>F</v>
      </c>
      <c r="I28" s="42"/>
    </row>
    <row r="29" spans="1:9" ht="16.5" x14ac:dyDescent="0.25">
      <c r="A29" s="16">
        <v>16</v>
      </c>
      <c r="B29" s="47" t="s">
        <v>591</v>
      </c>
      <c r="C29" s="53" t="s">
        <v>656</v>
      </c>
      <c r="D29" s="53" t="s">
        <v>288</v>
      </c>
      <c r="E29" s="19">
        <v>6</v>
      </c>
      <c r="F29" s="19"/>
      <c r="G29" s="19">
        <f t="shared" si="0"/>
        <v>1.7999999999999998</v>
      </c>
      <c r="H29" s="20" t="str">
        <f t="shared" si="1"/>
        <v>F</v>
      </c>
      <c r="I29" s="42"/>
    </row>
    <row r="30" spans="1:9" ht="16.5" x14ac:dyDescent="0.25">
      <c r="A30" s="16">
        <v>17</v>
      </c>
      <c r="B30" s="47" t="s">
        <v>592</v>
      </c>
      <c r="C30" s="53" t="s">
        <v>657</v>
      </c>
      <c r="D30" s="53" t="s">
        <v>112</v>
      </c>
      <c r="E30" s="19">
        <v>5</v>
      </c>
      <c r="F30" s="19"/>
      <c r="G30" s="19">
        <f t="shared" si="0"/>
        <v>1.5</v>
      </c>
      <c r="H30" s="20" t="str">
        <f t="shared" si="1"/>
        <v>F</v>
      </c>
      <c r="I30" s="42"/>
    </row>
    <row r="31" spans="1:9" ht="16.5" x14ac:dyDescent="0.25">
      <c r="A31" s="16">
        <v>18</v>
      </c>
      <c r="B31" s="47" t="s">
        <v>593</v>
      </c>
      <c r="C31" s="53" t="s">
        <v>658</v>
      </c>
      <c r="D31" s="53" t="s">
        <v>56</v>
      </c>
      <c r="E31" s="19">
        <v>7</v>
      </c>
      <c r="F31" s="19"/>
      <c r="G31" s="19">
        <f t="shared" si="0"/>
        <v>2.1</v>
      </c>
      <c r="H31" s="20" t="str">
        <f t="shared" si="1"/>
        <v>F</v>
      </c>
      <c r="I31" s="42"/>
    </row>
    <row r="32" spans="1:9" ht="16.5" x14ac:dyDescent="0.25">
      <c r="A32" s="16">
        <v>19</v>
      </c>
      <c r="B32" s="47" t="s">
        <v>594</v>
      </c>
      <c r="C32" s="53" t="s">
        <v>659</v>
      </c>
      <c r="D32" s="53" t="s">
        <v>660</v>
      </c>
      <c r="E32" s="19">
        <v>7</v>
      </c>
      <c r="F32" s="19"/>
      <c r="G32" s="19">
        <f t="shared" si="0"/>
        <v>2.1</v>
      </c>
      <c r="H32" s="20" t="str">
        <f t="shared" si="1"/>
        <v>F</v>
      </c>
      <c r="I32" s="42"/>
    </row>
    <row r="33" spans="1:9" ht="16.5" x14ac:dyDescent="0.25">
      <c r="A33" s="16">
        <v>20</v>
      </c>
      <c r="B33" s="47" t="s">
        <v>595</v>
      </c>
      <c r="C33" s="53" t="s">
        <v>548</v>
      </c>
      <c r="D33" s="53" t="s">
        <v>32</v>
      </c>
      <c r="E33" s="19">
        <v>7</v>
      </c>
      <c r="F33" s="19"/>
      <c r="G33" s="19">
        <f t="shared" si="0"/>
        <v>2.1</v>
      </c>
      <c r="H33" s="20" t="str">
        <f t="shared" si="1"/>
        <v>F</v>
      </c>
      <c r="I33" s="42"/>
    </row>
    <row r="34" spans="1:9" ht="16.5" x14ac:dyDescent="0.25">
      <c r="A34" s="16">
        <v>21</v>
      </c>
      <c r="B34" s="47" t="s">
        <v>596</v>
      </c>
      <c r="C34" s="54" t="s">
        <v>661</v>
      </c>
      <c r="D34" s="54" t="s">
        <v>32</v>
      </c>
      <c r="E34" s="19">
        <v>7.5</v>
      </c>
      <c r="F34" s="19"/>
      <c r="G34" s="19">
        <f t="shared" si="0"/>
        <v>2.25</v>
      </c>
      <c r="H34" s="20" t="str">
        <f t="shared" si="1"/>
        <v>F</v>
      </c>
      <c r="I34" s="42"/>
    </row>
    <row r="35" spans="1:9" ht="16.5" x14ac:dyDescent="0.25">
      <c r="A35" s="16">
        <v>22</v>
      </c>
      <c r="B35" s="47" t="s">
        <v>597</v>
      </c>
      <c r="C35" s="54" t="s">
        <v>497</v>
      </c>
      <c r="D35" s="54" t="s">
        <v>32</v>
      </c>
      <c r="E35" s="19">
        <v>7.5</v>
      </c>
      <c r="F35" s="19"/>
      <c r="G35" s="19">
        <f t="shared" si="0"/>
        <v>2.25</v>
      </c>
      <c r="H35" s="20" t="str">
        <f t="shared" si="1"/>
        <v>F</v>
      </c>
      <c r="I35" s="42"/>
    </row>
    <row r="36" spans="1:9" ht="16.5" x14ac:dyDescent="0.25">
      <c r="A36" s="16">
        <v>23</v>
      </c>
      <c r="B36" s="47" t="s">
        <v>598</v>
      </c>
      <c r="C36" s="54" t="s">
        <v>500</v>
      </c>
      <c r="D36" s="54" t="s">
        <v>32</v>
      </c>
      <c r="E36" s="19">
        <v>6.5</v>
      </c>
      <c r="F36" s="19"/>
      <c r="G36" s="19">
        <f t="shared" si="0"/>
        <v>1.95</v>
      </c>
      <c r="H36" s="20" t="str">
        <f t="shared" si="1"/>
        <v>F</v>
      </c>
      <c r="I36" s="42"/>
    </row>
    <row r="37" spans="1:9" ht="16.5" x14ac:dyDescent="0.25">
      <c r="A37" s="16">
        <v>24</v>
      </c>
      <c r="B37" s="47" t="s">
        <v>599</v>
      </c>
      <c r="C37" s="53" t="s">
        <v>662</v>
      </c>
      <c r="D37" s="53" t="s">
        <v>663</v>
      </c>
      <c r="E37" s="19">
        <v>7.5</v>
      </c>
      <c r="F37" s="19"/>
      <c r="G37" s="19">
        <f t="shared" si="0"/>
        <v>2.25</v>
      </c>
      <c r="H37" s="20" t="str">
        <f t="shared" si="1"/>
        <v>F</v>
      </c>
      <c r="I37" s="42"/>
    </row>
    <row r="38" spans="1:9" ht="16.5" x14ac:dyDescent="0.25">
      <c r="A38" s="16">
        <v>25</v>
      </c>
      <c r="B38" s="47" t="s">
        <v>600</v>
      </c>
      <c r="C38" s="54" t="s">
        <v>664</v>
      </c>
      <c r="D38" s="54" t="s">
        <v>421</v>
      </c>
      <c r="E38" s="19">
        <v>7</v>
      </c>
      <c r="F38" s="19"/>
      <c r="G38" s="19">
        <f t="shared" si="0"/>
        <v>2.1</v>
      </c>
      <c r="H38" s="20" t="str">
        <f t="shared" si="1"/>
        <v>F</v>
      </c>
      <c r="I38" s="42"/>
    </row>
    <row r="39" spans="1:9" ht="16.5" x14ac:dyDescent="0.25">
      <c r="A39" s="16">
        <v>26</v>
      </c>
      <c r="B39" s="47" t="s">
        <v>601</v>
      </c>
      <c r="C39" s="54" t="s">
        <v>548</v>
      </c>
      <c r="D39" s="54" t="s">
        <v>501</v>
      </c>
      <c r="E39" s="19">
        <v>7</v>
      </c>
      <c r="F39" s="19"/>
      <c r="G39" s="19">
        <f t="shared" si="0"/>
        <v>2.1</v>
      </c>
      <c r="H39" s="20" t="str">
        <f t="shared" si="1"/>
        <v>F</v>
      </c>
      <c r="I39" s="42"/>
    </row>
    <row r="40" spans="1:9" ht="16.5" x14ac:dyDescent="0.25">
      <c r="A40" s="16">
        <v>27</v>
      </c>
      <c r="B40" s="47" t="s">
        <v>602</v>
      </c>
      <c r="C40" s="53" t="s">
        <v>665</v>
      </c>
      <c r="D40" s="53" t="s">
        <v>132</v>
      </c>
      <c r="E40" s="19">
        <v>6</v>
      </c>
      <c r="F40" s="19"/>
      <c r="G40" s="19">
        <f t="shared" si="0"/>
        <v>1.7999999999999998</v>
      </c>
      <c r="H40" s="20" t="str">
        <f t="shared" si="1"/>
        <v>F</v>
      </c>
      <c r="I40" s="42"/>
    </row>
    <row r="41" spans="1:9" ht="16.5" x14ac:dyDescent="0.25">
      <c r="A41" s="16">
        <v>28</v>
      </c>
      <c r="B41" s="47" t="s">
        <v>603</v>
      </c>
      <c r="C41" s="54" t="s">
        <v>666</v>
      </c>
      <c r="D41" s="54" t="s">
        <v>132</v>
      </c>
      <c r="E41" s="19">
        <v>7.5</v>
      </c>
      <c r="F41" s="19"/>
      <c r="G41" s="19">
        <f t="shared" si="0"/>
        <v>2.25</v>
      </c>
      <c r="H41" s="20" t="str">
        <f t="shared" si="1"/>
        <v>F</v>
      </c>
      <c r="I41" s="42"/>
    </row>
    <row r="42" spans="1:9" ht="16.5" x14ac:dyDescent="0.25">
      <c r="A42" s="16">
        <v>29</v>
      </c>
      <c r="B42" s="47" t="s">
        <v>604</v>
      </c>
      <c r="C42" s="54" t="s">
        <v>667</v>
      </c>
      <c r="D42" s="54" t="s">
        <v>574</v>
      </c>
      <c r="E42" s="19">
        <v>8</v>
      </c>
      <c r="F42" s="19"/>
      <c r="G42" s="19">
        <f t="shared" si="0"/>
        <v>2.4</v>
      </c>
      <c r="H42" s="20" t="str">
        <f t="shared" si="1"/>
        <v>F</v>
      </c>
      <c r="I42" s="42"/>
    </row>
    <row r="43" spans="1:9" ht="16.5" x14ac:dyDescent="0.25">
      <c r="A43" s="16">
        <v>30</v>
      </c>
      <c r="B43" s="47" t="s">
        <v>605</v>
      </c>
      <c r="C43" s="53" t="s">
        <v>668</v>
      </c>
      <c r="D43" s="53" t="s">
        <v>669</v>
      </c>
      <c r="E43" s="19">
        <v>0</v>
      </c>
      <c r="F43" s="19"/>
      <c r="G43" s="19">
        <f t="shared" si="0"/>
        <v>0</v>
      </c>
      <c r="H43" s="20" t="str">
        <f t="shared" si="1"/>
        <v>F</v>
      </c>
      <c r="I43" s="42" t="s">
        <v>936</v>
      </c>
    </row>
    <row r="44" spans="1:9" ht="16.5" x14ac:dyDescent="0.25">
      <c r="A44" s="16">
        <v>31</v>
      </c>
      <c r="B44" s="47" t="s">
        <v>606</v>
      </c>
      <c r="C44" s="53" t="s">
        <v>670</v>
      </c>
      <c r="D44" s="53" t="s">
        <v>671</v>
      </c>
      <c r="E44" s="19">
        <v>6</v>
      </c>
      <c r="F44" s="19"/>
      <c r="G44" s="19">
        <f t="shared" si="0"/>
        <v>1.7999999999999998</v>
      </c>
      <c r="H44" s="20" t="str">
        <f t="shared" si="1"/>
        <v>F</v>
      </c>
      <c r="I44" s="42"/>
    </row>
    <row r="45" spans="1:9" ht="16.5" x14ac:dyDescent="0.25">
      <c r="A45" s="16">
        <v>32</v>
      </c>
      <c r="B45" s="47" t="s">
        <v>607</v>
      </c>
      <c r="C45" s="53" t="s">
        <v>672</v>
      </c>
      <c r="D45" s="53" t="s">
        <v>36</v>
      </c>
      <c r="E45" s="19">
        <v>7.5</v>
      </c>
      <c r="F45" s="19"/>
      <c r="G45" s="19">
        <f t="shared" si="0"/>
        <v>2.25</v>
      </c>
      <c r="H45" s="20" t="str">
        <f t="shared" si="1"/>
        <v>F</v>
      </c>
      <c r="I45" s="42"/>
    </row>
    <row r="46" spans="1:9" ht="16.5" x14ac:dyDescent="0.25">
      <c r="A46" s="16">
        <v>33</v>
      </c>
      <c r="B46" s="47" t="s">
        <v>608</v>
      </c>
      <c r="C46" s="54" t="s">
        <v>335</v>
      </c>
      <c r="D46" s="54" t="s">
        <v>48</v>
      </c>
      <c r="E46" s="19">
        <v>6</v>
      </c>
      <c r="F46" s="19"/>
      <c r="G46" s="19">
        <f t="shared" si="0"/>
        <v>1.7999999999999998</v>
      </c>
      <c r="H46" s="20" t="str">
        <f t="shared" si="1"/>
        <v>F</v>
      </c>
      <c r="I46" s="42"/>
    </row>
    <row r="47" spans="1:9" ht="16.5" x14ac:dyDescent="0.25">
      <c r="A47" s="16">
        <v>34</v>
      </c>
      <c r="B47" s="47" t="s">
        <v>609</v>
      </c>
      <c r="C47" s="54" t="s">
        <v>673</v>
      </c>
      <c r="D47" s="54" t="s">
        <v>48</v>
      </c>
      <c r="E47" s="19">
        <v>5</v>
      </c>
      <c r="F47" s="19"/>
      <c r="G47" s="19">
        <f t="shared" si="0"/>
        <v>1.5</v>
      </c>
      <c r="H47" s="20" t="str">
        <f t="shared" si="1"/>
        <v>F</v>
      </c>
      <c r="I47" s="42"/>
    </row>
    <row r="48" spans="1:9" ht="16.5" x14ac:dyDescent="0.25">
      <c r="A48" s="16">
        <v>35</v>
      </c>
      <c r="B48" s="47" t="s">
        <v>610</v>
      </c>
      <c r="C48" s="53" t="s">
        <v>674</v>
      </c>
      <c r="D48" s="53" t="s">
        <v>146</v>
      </c>
      <c r="E48" s="19">
        <v>0</v>
      </c>
      <c r="F48" s="19"/>
      <c r="G48" s="19">
        <f t="shared" si="0"/>
        <v>0</v>
      </c>
      <c r="H48" s="20" t="str">
        <f t="shared" si="1"/>
        <v>F</v>
      </c>
      <c r="I48" s="42" t="s">
        <v>936</v>
      </c>
    </row>
    <row r="49" spans="1:9" ht="16.5" x14ac:dyDescent="0.25">
      <c r="A49" s="16">
        <v>36</v>
      </c>
      <c r="B49" s="47" t="s">
        <v>611</v>
      </c>
      <c r="C49" s="54" t="s">
        <v>675</v>
      </c>
      <c r="D49" s="54" t="s">
        <v>146</v>
      </c>
      <c r="E49" s="19">
        <v>7.5</v>
      </c>
      <c r="F49" s="19"/>
      <c r="G49" s="19">
        <f t="shared" si="0"/>
        <v>2.25</v>
      </c>
      <c r="H49" s="20" t="str">
        <f t="shared" si="1"/>
        <v>F</v>
      </c>
      <c r="I49" s="42"/>
    </row>
    <row r="50" spans="1:9" ht="16.5" x14ac:dyDescent="0.25">
      <c r="A50" s="16">
        <v>37</v>
      </c>
      <c r="B50" s="47" t="s">
        <v>612</v>
      </c>
      <c r="C50" s="53" t="s">
        <v>676</v>
      </c>
      <c r="D50" s="53" t="s">
        <v>152</v>
      </c>
      <c r="E50" s="19">
        <v>0</v>
      </c>
      <c r="F50" s="19"/>
      <c r="G50" s="19">
        <f t="shared" si="0"/>
        <v>0</v>
      </c>
      <c r="H50" s="20" t="str">
        <f t="shared" si="1"/>
        <v>F</v>
      </c>
      <c r="I50" s="42" t="s">
        <v>936</v>
      </c>
    </row>
    <row r="51" spans="1:9" ht="16.5" x14ac:dyDescent="0.25">
      <c r="A51" s="16">
        <v>38</v>
      </c>
      <c r="B51" s="47" t="s">
        <v>613</v>
      </c>
      <c r="C51" s="53" t="s">
        <v>677</v>
      </c>
      <c r="D51" s="53" t="s">
        <v>152</v>
      </c>
      <c r="E51" s="19">
        <v>7.5</v>
      </c>
      <c r="F51" s="19"/>
      <c r="G51" s="19">
        <f t="shared" si="0"/>
        <v>2.25</v>
      </c>
      <c r="H51" s="20" t="str">
        <f t="shared" si="1"/>
        <v>F</v>
      </c>
      <c r="I51" s="42"/>
    </row>
    <row r="52" spans="1:9" ht="16.5" x14ac:dyDescent="0.25">
      <c r="A52" s="16">
        <v>39</v>
      </c>
      <c r="B52" s="47" t="s">
        <v>614</v>
      </c>
      <c r="C52" s="53" t="s">
        <v>678</v>
      </c>
      <c r="D52" s="53" t="s">
        <v>50</v>
      </c>
      <c r="E52" s="19">
        <v>0</v>
      </c>
      <c r="F52" s="19"/>
      <c r="G52" s="19">
        <f t="shared" si="0"/>
        <v>0</v>
      </c>
      <c r="H52" s="20" t="str">
        <f t="shared" si="1"/>
        <v>F</v>
      </c>
      <c r="I52" s="42" t="s">
        <v>936</v>
      </c>
    </row>
    <row r="53" spans="1:9" ht="16.5" x14ac:dyDescent="0.25">
      <c r="A53" s="16">
        <v>40</v>
      </c>
      <c r="B53" s="47" t="s">
        <v>615</v>
      </c>
      <c r="C53" s="53" t="s">
        <v>679</v>
      </c>
      <c r="D53" s="53" t="s">
        <v>50</v>
      </c>
      <c r="E53" s="19">
        <v>7</v>
      </c>
      <c r="F53" s="19"/>
      <c r="G53" s="19">
        <f t="shared" si="0"/>
        <v>2.1</v>
      </c>
      <c r="H53" s="20" t="str">
        <f t="shared" si="1"/>
        <v>F</v>
      </c>
      <c r="I53" s="42"/>
    </row>
    <row r="54" spans="1:9" ht="16.5" x14ac:dyDescent="0.25">
      <c r="A54" s="16">
        <v>41</v>
      </c>
      <c r="B54" s="47" t="s">
        <v>616</v>
      </c>
      <c r="C54" s="54" t="s">
        <v>680</v>
      </c>
      <c r="D54" s="54" t="s">
        <v>18</v>
      </c>
      <c r="E54" s="19">
        <v>7.5</v>
      </c>
      <c r="F54" s="19"/>
      <c r="G54" s="19">
        <f t="shared" si="0"/>
        <v>2.25</v>
      </c>
      <c r="H54" s="20" t="str">
        <f t="shared" si="1"/>
        <v>F</v>
      </c>
      <c r="I54" s="42"/>
    </row>
    <row r="55" spans="1:9" ht="16.5" x14ac:dyDescent="0.25">
      <c r="A55" s="16">
        <v>42</v>
      </c>
      <c r="B55" s="47" t="s">
        <v>617</v>
      </c>
      <c r="C55" s="54" t="s">
        <v>681</v>
      </c>
      <c r="D55" s="54" t="s">
        <v>311</v>
      </c>
      <c r="E55" s="19">
        <v>0</v>
      </c>
      <c r="F55" s="19"/>
      <c r="G55" s="19">
        <f t="shared" si="0"/>
        <v>0</v>
      </c>
      <c r="H55" s="20" t="str">
        <f t="shared" si="1"/>
        <v>F</v>
      </c>
      <c r="I55" s="42" t="s">
        <v>936</v>
      </c>
    </row>
    <row r="56" spans="1:9" ht="16.5" x14ac:dyDescent="0.25">
      <c r="A56" s="16">
        <v>43</v>
      </c>
      <c r="B56" s="47" t="s">
        <v>618</v>
      </c>
      <c r="C56" s="54" t="s">
        <v>682</v>
      </c>
      <c r="D56" s="54" t="s">
        <v>57</v>
      </c>
      <c r="E56" s="19">
        <v>8</v>
      </c>
      <c r="F56" s="19"/>
      <c r="G56" s="19">
        <f t="shared" si="0"/>
        <v>2.4</v>
      </c>
      <c r="H56" s="20" t="str">
        <f t="shared" si="1"/>
        <v>F</v>
      </c>
      <c r="I56" s="42"/>
    </row>
    <row r="57" spans="1:9" ht="16.5" x14ac:dyDescent="0.25">
      <c r="A57" s="16">
        <v>44</v>
      </c>
      <c r="B57" s="47" t="s">
        <v>619</v>
      </c>
      <c r="C57" s="54" t="s">
        <v>122</v>
      </c>
      <c r="D57" s="54" t="s">
        <v>683</v>
      </c>
      <c r="E57" s="19">
        <v>7</v>
      </c>
      <c r="F57" s="19"/>
      <c r="G57" s="19">
        <f t="shared" si="0"/>
        <v>2.1</v>
      </c>
      <c r="H57" s="20" t="str">
        <f t="shared" si="1"/>
        <v>F</v>
      </c>
      <c r="I57" s="42"/>
    </row>
    <row r="58" spans="1:9" ht="16.5" x14ac:dyDescent="0.25">
      <c r="A58" s="16">
        <v>45</v>
      </c>
      <c r="B58" s="47" t="s">
        <v>620</v>
      </c>
      <c r="C58" s="53" t="s">
        <v>61</v>
      </c>
      <c r="D58" s="53" t="s">
        <v>676</v>
      </c>
      <c r="E58" s="19">
        <v>5</v>
      </c>
      <c r="F58" s="19"/>
      <c r="G58" s="19">
        <f t="shared" si="0"/>
        <v>1.5</v>
      </c>
      <c r="H58" s="20" t="str">
        <f t="shared" si="1"/>
        <v>F</v>
      </c>
      <c r="I58" s="42"/>
    </row>
    <row r="59" spans="1:9" ht="16.5" x14ac:dyDescent="0.25">
      <c r="A59" s="16">
        <v>46</v>
      </c>
      <c r="B59" s="47" t="s">
        <v>621</v>
      </c>
      <c r="C59" s="54" t="s">
        <v>122</v>
      </c>
      <c r="D59" s="54" t="s">
        <v>180</v>
      </c>
      <c r="E59" s="19">
        <v>7</v>
      </c>
      <c r="F59" s="19"/>
      <c r="G59" s="19">
        <f t="shared" si="0"/>
        <v>2.1</v>
      </c>
      <c r="H59" s="20" t="str">
        <f t="shared" si="1"/>
        <v>F</v>
      </c>
      <c r="I59" s="42"/>
    </row>
    <row r="60" spans="1:9" ht="16.5" x14ac:dyDescent="0.25">
      <c r="A60" s="16">
        <v>47</v>
      </c>
      <c r="B60" s="47" t="s">
        <v>622</v>
      </c>
      <c r="C60" s="54" t="s">
        <v>117</v>
      </c>
      <c r="D60" s="54" t="s">
        <v>318</v>
      </c>
      <c r="E60" s="19">
        <v>7.5</v>
      </c>
      <c r="F60" s="19"/>
      <c r="G60" s="19">
        <f t="shared" si="0"/>
        <v>2.25</v>
      </c>
      <c r="H60" s="20" t="str">
        <f t="shared" si="1"/>
        <v>F</v>
      </c>
      <c r="I60" s="42"/>
    </row>
    <row r="61" spans="1:9" ht="16.5" x14ac:dyDescent="0.25">
      <c r="A61" s="16">
        <v>48</v>
      </c>
      <c r="B61" s="47" t="s">
        <v>623</v>
      </c>
      <c r="C61" s="53" t="s">
        <v>166</v>
      </c>
      <c r="D61" s="53" t="s">
        <v>177</v>
      </c>
      <c r="E61" s="19">
        <v>0</v>
      </c>
      <c r="F61" s="19"/>
      <c r="G61" s="19">
        <f t="shared" si="0"/>
        <v>0</v>
      </c>
      <c r="H61" s="20" t="str">
        <f t="shared" si="1"/>
        <v>F</v>
      </c>
      <c r="I61" s="42" t="s">
        <v>936</v>
      </c>
    </row>
    <row r="62" spans="1:9" ht="16.5" x14ac:dyDescent="0.25">
      <c r="A62" s="16">
        <v>49</v>
      </c>
      <c r="B62" s="47" t="s">
        <v>624</v>
      </c>
      <c r="C62" s="54" t="s">
        <v>684</v>
      </c>
      <c r="D62" s="54" t="s">
        <v>47</v>
      </c>
      <c r="E62" s="19">
        <v>7</v>
      </c>
      <c r="F62" s="19"/>
      <c r="G62" s="19">
        <f t="shared" si="0"/>
        <v>2.1</v>
      </c>
      <c r="H62" s="20" t="str">
        <f t="shared" si="1"/>
        <v>F</v>
      </c>
      <c r="I62" s="42"/>
    </row>
    <row r="63" spans="1:9" ht="16.5" x14ac:dyDescent="0.25">
      <c r="A63" s="16">
        <v>50</v>
      </c>
      <c r="B63" s="47" t="s">
        <v>625</v>
      </c>
      <c r="C63" s="54" t="s">
        <v>685</v>
      </c>
      <c r="D63" s="54" t="s">
        <v>324</v>
      </c>
      <c r="E63" s="19">
        <v>7</v>
      </c>
      <c r="F63" s="19"/>
      <c r="G63" s="19">
        <f t="shared" si="0"/>
        <v>2.1</v>
      </c>
      <c r="H63" s="20" t="str">
        <f t="shared" si="1"/>
        <v>F</v>
      </c>
      <c r="I63" s="42"/>
    </row>
    <row r="64" spans="1:9" ht="16.5" x14ac:dyDescent="0.25">
      <c r="A64" s="16">
        <v>51</v>
      </c>
      <c r="B64" s="47" t="s">
        <v>626</v>
      </c>
      <c r="C64" s="54" t="s">
        <v>686</v>
      </c>
      <c r="D64" s="54" t="s">
        <v>687</v>
      </c>
      <c r="E64" s="19">
        <v>0</v>
      </c>
      <c r="F64" s="19"/>
      <c r="G64" s="19">
        <f t="shared" si="0"/>
        <v>0</v>
      </c>
      <c r="H64" s="20" t="str">
        <f t="shared" si="1"/>
        <v>F</v>
      </c>
      <c r="I64" s="42" t="s">
        <v>936</v>
      </c>
    </row>
    <row r="65" spans="1:9" ht="16.5" x14ac:dyDescent="0.25">
      <c r="A65" s="16">
        <v>52</v>
      </c>
      <c r="B65" s="47" t="s">
        <v>627</v>
      </c>
      <c r="C65" s="54" t="s">
        <v>688</v>
      </c>
      <c r="D65" s="54" t="s">
        <v>29</v>
      </c>
      <c r="E65" s="19">
        <v>7</v>
      </c>
      <c r="F65" s="19"/>
      <c r="G65" s="19">
        <f t="shared" si="0"/>
        <v>2.1</v>
      </c>
      <c r="H65" s="20" t="str">
        <f t="shared" si="1"/>
        <v>F</v>
      </c>
      <c r="I65" s="42"/>
    </row>
    <row r="66" spans="1:9" ht="16.5" x14ac:dyDescent="0.25">
      <c r="A66" s="16">
        <v>53</v>
      </c>
      <c r="B66" s="47" t="s">
        <v>628</v>
      </c>
      <c r="C66" s="54" t="s">
        <v>689</v>
      </c>
      <c r="D66" s="54" t="s">
        <v>452</v>
      </c>
      <c r="E66" s="19">
        <v>7</v>
      </c>
      <c r="F66" s="19"/>
      <c r="G66" s="19">
        <f t="shared" si="0"/>
        <v>2.1</v>
      </c>
      <c r="H66" s="20" t="str">
        <f t="shared" si="1"/>
        <v>F</v>
      </c>
      <c r="I66" s="42"/>
    </row>
    <row r="67" spans="1:9" ht="16.5" x14ac:dyDescent="0.25">
      <c r="A67" s="16">
        <v>54</v>
      </c>
      <c r="B67" s="47" t="s">
        <v>629</v>
      </c>
      <c r="C67" s="54" t="s">
        <v>690</v>
      </c>
      <c r="D67" s="54" t="s">
        <v>37</v>
      </c>
      <c r="E67" s="19">
        <v>6</v>
      </c>
      <c r="F67" s="19"/>
      <c r="G67" s="19">
        <f t="shared" si="0"/>
        <v>1.7999999999999998</v>
      </c>
      <c r="H67" s="20" t="str">
        <f t="shared" si="1"/>
        <v>F</v>
      </c>
      <c r="I67" s="42"/>
    </row>
    <row r="68" spans="1:9" ht="16.5" x14ac:dyDescent="0.25">
      <c r="A68" s="16">
        <v>55</v>
      </c>
      <c r="B68" s="47" t="s">
        <v>630</v>
      </c>
      <c r="C68" s="53" t="s">
        <v>691</v>
      </c>
      <c r="D68" s="53" t="s">
        <v>220</v>
      </c>
      <c r="E68" s="19">
        <v>7</v>
      </c>
      <c r="F68" s="19"/>
      <c r="G68" s="19">
        <f t="shared" si="0"/>
        <v>2.1</v>
      </c>
      <c r="H68" s="20" t="str">
        <f t="shared" si="1"/>
        <v>F</v>
      </c>
      <c r="I68" s="43"/>
    </row>
    <row r="69" spans="1:9" ht="16.5" x14ac:dyDescent="0.25">
      <c r="A69" s="16">
        <v>56</v>
      </c>
      <c r="B69" s="47" t="s">
        <v>631</v>
      </c>
      <c r="C69" s="53" t="s">
        <v>692</v>
      </c>
      <c r="D69" s="53" t="s">
        <v>220</v>
      </c>
      <c r="E69" s="19">
        <v>7</v>
      </c>
      <c r="F69" s="19"/>
      <c r="G69" s="19">
        <f t="shared" si="0"/>
        <v>2.1</v>
      </c>
      <c r="H69" s="20" t="str">
        <f t="shared" si="1"/>
        <v>F</v>
      </c>
      <c r="I69" s="43"/>
    </row>
    <row r="70" spans="1:9" ht="16.5" x14ac:dyDescent="0.25">
      <c r="A70" s="16">
        <v>57</v>
      </c>
      <c r="B70" s="47" t="s">
        <v>632</v>
      </c>
      <c r="C70" s="54" t="s">
        <v>693</v>
      </c>
      <c r="D70" s="54" t="s">
        <v>564</v>
      </c>
      <c r="E70" s="19">
        <v>5</v>
      </c>
      <c r="F70" s="19"/>
      <c r="G70" s="19">
        <f t="shared" si="0"/>
        <v>1.5</v>
      </c>
      <c r="H70" s="20" t="str">
        <f t="shared" si="1"/>
        <v>F</v>
      </c>
      <c r="I70" s="43"/>
    </row>
    <row r="71" spans="1:9" ht="16.5" x14ac:dyDescent="0.25">
      <c r="A71" s="16">
        <v>58</v>
      </c>
      <c r="B71" s="47" t="s">
        <v>633</v>
      </c>
      <c r="C71" s="55" t="s">
        <v>694</v>
      </c>
      <c r="D71" s="55" t="s">
        <v>564</v>
      </c>
      <c r="E71" s="19">
        <v>0</v>
      </c>
      <c r="F71" s="19"/>
      <c r="G71" s="19">
        <f t="shared" si="0"/>
        <v>0</v>
      </c>
      <c r="H71" s="20" t="str">
        <f t="shared" si="1"/>
        <v>F</v>
      </c>
      <c r="I71" s="43" t="s">
        <v>936</v>
      </c>
    </row>
    <row r="72" spans="1:9" ht="16.5" x14ac:dyDescent="0.25">
      <c r="A72" s="16">
        <v>59</v>
      </c>
      <c r="B72" s="47" t="s">
        <v>634</v>
      </c>
      <c r="C72" s="54" t="s">
        <v>517</v>
      </c>
      <c r="D72" s="54" t="s">
        <v>21</v>
      </c>
      <c r="E72" s="19">
        <v>6</v>
      </c>
      <c r="F72" s="19"/>
      <c r="G72" s="19">
        <f t="shared" si="0"/>
        <v>1.7999999999999998</v>
      </c>
      <c r="H72" s="20" t="str">
        <f t="shared" si="1"/>
        <v>F</v>
      </c>
      <c r="I72" s="43"/>
    </row>
    <row r="73" spans="1:9" ht="16.5" x14ac:dyDescent="0.25">
      <c r="A73" s="16">
        <v>60</v>
      </c>
      <c r="B73" s="47" t="s">
        <v>635</v>
      </c>
      <c r="C73" s="53" t="s">
        <v>695</v>
      </c>
      <c r="D73" s="53" t="s">
        <v>196</v>
      </c>
      <c r="E73" s="19">
        <v>6.5</v>
      </c>
      <c r="F73" s="19"/>
      <c r="G73" s="19">
        <f t="shared" si="0"/>
        <v>1.95</v>
      </c>
      <c r="H73" s="20" t="str">
        <f t="shared" si="1"/>
        <v>F</v>
      </c>
      <c r="I73" s="43"/>
    </row>
    <row r="74" spans="1:9" ht="16.5" x14ac:dyDescent="0.25">
      <c r="A74" s="16">
        <v>61</v>
      </c>
      <c r="B74" s="47" t="s">
        <v>636</v>
      </c>
      <c r="C74" s="53" t="s">
        <v>696</v>
      </c>
      <c r="D74" s="53" t="s">
        <v>697</v>
      </c>
      <c r="E74" s="19">
        <v>7.5</v>
      </c>
      <c r="F74" s="19"/>
      <c r="G74" s="19">
        <f t="shared" si="0"/>
        <v>2.25</v>
      </c>
      <c r="H74" s="20" t="str">
        <f t="shared" si="1"/>
        <v>F</v>
      </c>
      <c r="I74" s="43"/>
    </row>
    <row r="75" spans="1:9" ht="16.5" x14ac:dyDescent="0.25">
      <c r="A75" s="16">
        <v>62</v>
      </c>
      <c r="B75" s="47" t="s">
        <v>637</v>
      </c>
      <c r="C75" s="54" t="s">
        <v>698</v>
      </c>
      <c r="D75" s="54" t="s">
        <v>699</v>
      </c>
      <c r="E75" s="19">
        <v>5</v>
      </c>
      <c r="F75" s="19"/>
      <c r="G75" s="19">
        <f t="shared" si="0"/>
        <v>1.5</v>
      </c>
      <c r="H75" s="20" t="str">
        <f t="shared" si="1"/>
        <v>F</v>
      </c>
      <c r="I75" s="43"/>
    </row>
    <row r="76" spans="1:9" ht="16.5" x14ac:dyDescent="0.25">
      <c r="A76" s="16">
        <v>63</v>
      </c>
      <c r="B76" s="47" t="s">
        <v>638</v>
      </c>
      <c r="C76" s="54" t="s">
        <v>700</v>
      </c>
      <c r="D76" s="54" t="s">
        <v>52</v>
      </c>
      <c r="E76" s="19">
        <v>8</v>
      </c>
      <c r="F76" s="19"/>
      <c r="G76" s="19">
        <f t="shared" si="0"/>
        <v>2.4</v>
      </c>
      <c r="H76" s="20" t="str">
        <f t="shared" si="1"/>
        <v>F</v>
      </c>
      <c r="I76" s="43"/>
    </row>
    <row r="77" spans="1:9" ht="16.5" x14ac:dyDescent="0.25">
      <c r="A77" s="16">
        <v>64</v>
      </c>
      <c r="B77" s="40">
        <v>450050007</v>
      </c>
      <c r="C77" s="37" t="s">
        <v>941</v>
      </c>
      <c r="D77" s="37" t="s">
        <v>33</v>
      </c>
      <c r="E77" s="19">
        <v>7</v>
      </c>
      <c r="F77" s="19"/>
      <c r="G77" s="19">
        <f t="shared" si="0"/>
        <v>2.1</v>
      </c>
      <c r="H77" s="20" t="str">
        <f t="shared" si="1"/>
        <v>F</v>
      </c>
      <c r="I77" s="43" t="s">
        <v>942</v>
      </c>
    </row>
    <row r="78" spans="1:9" ht="16.5" x14ac:dyDescent="0.25">
      <c r="A78" s="16">
        <v>65</v>
      </c>
      <c r="B78" s="41">
        <v>450030120</v>
      </c>
      <c r="C78" s="37" t="s">
        <v>943</v>
      </c>
      <c r="D78" s="38" t="s">
        <v>944</v>
      </c>
      <c r="E78" s="19">
        <v>7</v>
      </c>
      <c r="F78" s="19"/>
      <c r="G78" s="19">
        <f t="shared" si="0"/>
        <v>2.1</v>
      </c>
      <c r="H78" s="20" t="str">
        <f t="shared" si="1"/>
        <v>F</v>
      </c>
      <c r="I78" s="42" t="s">
        <v>945</v>
      </c>
    </row>
    <row r="79" spans="1:9" ht="15.75" x14ac:dyDescent="0.25">
      <c r="A79" s="2"/>
      <c r="B79" s="22"/>
      <c r="C79" s="2"/>
      <c r="D79" s="2"/>
      <c r="E79" s="2"/>
      <c r="F79" s="2"/>
      <c r="G79" s="2"/>
      <c r="H79" s="2"/>
      <c r="I79" s="2"/>
    </row>
    <row r="80" spans="1:9" ht="15.75" x14ac:dyDescent="0.25">
      <c r="A80" s="23" t="str">
        <f>"Cộng danh sách gồm "</f>
        <v xml:space="preserve">Cộng danh sách gồm </v>
      </c>
      <c r="B80" s="23"/>
      <c r="C80" s="23"/>
      <c r="D80" s="24">
        <f>COUNTA(H14:H78)</f>
        <v>65</v>
      </c>
      <c r="E80" s="25">
        <v>1</v>
      </c>
      <c r="F80" s="26"/>
      <c r="G80" s="2"/>
      <c r="H80" s="2"/>
      <c r="I80" s="2"/>
    </row>
    <row r="81" spans="1:9" ht="15.75" x14ac:dyDescent="0.25">
      <c r="A81" s="27" t="s">
        <v>14</v>
      </c>
      <c r="B81" s="27"/>
      <c r="C81" s="27"/>
      <c r="D81" s="28">
        <f>COUNTIF(G14:G78,"&gt;=5")</f>
        <v>0</v>
      </c>
      <c r="E81" s="29">
        <f>D81/D80</f>
        <v>0</v>
      </c>
      <c r="F81" s="30"/>
      <c r="G81" s="2"/>
      <c r="H81" s="2"/>
      <c r="I81" s="2"/>
    </row>
    <row r="82" spans="1:9" ht="15.75" x14ac:dyDescent="0.25">
      <c r="A82" s="27" t="s">
        <v>15</v>
      </c>
      <c r="B82" s="27"/>
      <c r="C82" s="27"/>
      <c r="D82" s="28"/>
      <c r="E82" s="29">
        <f>D82/D80</f>
        <v>0</v>
      </c>
      <c r="F82" s="30"/>
      <c r="G82" s="2"/>
      <c r="H82" s="2"/>
      <c r="I82" s="2"/>
    </row>
    <row r="83" spans="1:9" ht="15.75" x14ac:dyDescent="0.25">
      <c r="A83" s="5"/>
      <c r="B83" s="5"/>
      <c r="C83" s="31"/>
      <c r="D83" s="5"/>
      <c r="E83" s="7"/>
      <c r="F83" s="2"/>
      <c r="G83" s="2"/>
      <c r="H83" s="2"/>
      <c r="I83" s="2"/>
    </row>
    <row r="84" spans="1:9" ht="15.75" x14ac:dyDescent="0.25">
      <c r="A84" s="2"/>
      <c r="B84" s="2" t="s">
        <v>16</v>
      </c>
      <c r="C84" s="2"/>
      <c r="D84" s="2"/>
      <c r="E84" s="63" t="str">
        <f ca="1">"TP. Hồ Chí Minh, ngày "&amp;  DAY(NOW())&amp;" tháng " &amp;MONTH(NOW())&amp;" năm "&amp;YEAR(NOW())</f>
        <v>TP. Hồ Chí Minh, ngày 2 tháng 5 năm 2019</v>
      </c>
      <c r="F84" s="63"/>
      <c r="G84" s="63"/>
      <c r="H84" s="63"/>
      <c r="I84" s="63"/>
    </row>
    <row r="85" spans="1:9" ht="15.75" x14ac:dyDescent="0.25">
      <c r="A85" s="6" t="s">
        <v>17</v>
      </c>
      <c r="B85" s="6"/>
      <c r="C85" s="6"/>
      <c r="D85" s="2"/>
      <c r="E85" s="44" t="s">
        <v>64</v>
      </c>
      <c r="F85" s="44"/>
      <c r="G85" s="44"/>
      <c r="H85" s="44"/>
      <c r="I85" s="44"/>
    </row>
    <row r="86" spans="1:9" ht="15.75" x14ac:dyDescent="0.25">
      <c r="A86" s="44"/>
      <c r="B86" s="44"/>
      <c r="C86" s="44"/>
      <c r="D86" s="2"/>
      <c r="E86" s="6"/>
      <c r="F86" s="6"/>
      <c r="G86" s="6"/>
      <c r="H86" s="6"/>
      <c r="I86" s="6"/>
    </row>
    <row r="87" spans="1:9" ht="15.75" x14ac:dyDescent="0.25">
      <c r="A87" s="44"/>
      <c r="B87" s="44"/>
      <c r="C87" s="44"/>
      <c r="D87" s="2"/>
      <c r="E87" s="6"/>
      <c r="F87" s="6"/>
      <c r="G87" s="6"/>
      <c r="H87" s="6"/>
      <c r="I87" s="6"/>
    </row>
    <row r="88" spans="1:9" ht="15.75" x14ac:dyDescent="0.25">
      <c r="A88" s="44"/>
      <c r="B88" s="44"/>
      <c r="C88" s="44"/>
      <c r="D88" s="2"/>
      <c r="E88" s="6"/>
      <c r="F88" s="6"/>
      <c r="G88" s="6"/>
      <c r="H88" s="6"/>
      <c r="I88" s="6"/>
    </row>
    <row r="89" spans="1:9" ht="15.75" x14ac:dyDescent="0.25">
      <c r="A89" s="44"/>
      <c r="B89" s="44"/>
      <c r="C89" s="44"/>
      <c r="E89" s="6"/>
      <c r="F89" s="6"/>
      <c r="G89" s="6"/>
      <c r="H89" s="6"/>
      <c r="I89" s="6"/>
    </row>
    <row r="90" spans="1:9" ht="15.75" x14ac:dyDescent="0.25">
      <c r="A90" s="44"/>
      <c r="B90" s="44"/>
      <c r="C90" s="44"/>
      <c r="E90" s="6"/>
      <c r="F90" s="6"/>
      <c r="G90" s="6"/>
      <c r="H90" s="6"/>
      <c r="I90" s="6"/>
    </row>
    <row r="91" spans="1:9" ht="16.5" x14ac:dyDescent="0.25">
      <c r="A91" s="2"/>
      <c r="B91" s="61" t="s">
        <v>63</v>
      </c>
      <c r="C91" s="61"/>
      <c r="E91" s="6"/>
      <c r="F91" s="44" t="s">
        <v>929</v>
      </c>
      <c r="G91" s="44"/>
      <c r="H91" s="44"/>
      <c r="I91" s="6"/>
    </row>
    <row r="92" spans="1:9" ht="15.75" x14ac:dyDescent="0.25">
      <c r="A92" s="32"/>
      <c r="B92" s="33"/>
      <c r="C92" s="33"/>
    </row>
    <row r="93" spans="1:9" ht="15.75" x14ac:dyDescent="0.25">
      <c r="F93" s="34"/>
      <c r="G93" s="34"/>
      <c r="H93" s="34"/>
    </row>
  </sheetData>
  <protectedRanges>
    <protectedRange sqref="C7:C9 G7:G8" name="Range2"/>
    <protectedRange sqref="E12:F12" name="Range6"/>
    <protectedRange sqref="D86:D88" name="Range5_1"/>
    <protectedRange sqref="E86:E88 E91 G91:I91" name="Range5_2"/>
    <protectedRange sqref="A91" name="Range5_1_2"/>
    <protectedRange sqref="F14:F78" name="Range3_1_1"/>
    <protectedRange sqref="E14:E78" name="Range3_2"/>
    <protectedRange sqref="A3" name="Range1_1"/>
    <protectedRange sqref="B14:D78" name="Range3_1_1_1"/>
    <protectedRange sqref="I14:I78" name="Range4_1"/>
  </protectedRanges>
  <mergeCells count="6">
    <mergeCell ref="B91:C91"/>
    <mergeCell ref="A1:D1"/>
    <mergeCell ref="E1:I1"/>
    <mergeCell ref="A2:D2"/>
    <mergeCell ref="A3:D3"/>
    <mergeCell ref="E84:I84"/>
  </mergeCells>
  <conditionalFormatting sqref="H14:H78">
    <cfRule type="cellIs" dxfId="19" priority="3" stopIfTrue="1" operator="equal">
      <formula>"F"</formula>
    </cfRule>
  </conditionalFormatting>
  <conditionalFormatting sqref="G14:G78">
    <cfRule type="expression" dxfId="18" priority="2" stopIfTrue="1">
      <formula>MAX(#REF!)&lt;4</formula>
    </cfRule>
  </conditionalFormatting>
  <conditionalFormatting sqref="G14:G78">
    <cfRule type="expression" dxfId="17" priority="1" stopIfTrue="1">
      <formula>MAX(#REF!)&lt;4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5"/>
  <sheetViews>
    <sheetView topLeftCell="A57" zoomScale="118" zoomScaleNormal="118" workbookViewId="0">
      <selection activeCell="B70" sqref="B70"/>
    </sheetView>
  </sheetViews>
  <sheetFormatPr defaultRowHeight="15" x14ac:dyDescent="0.25"/>
  <cols>
    <col min="1" max="1" width="4.42578125" customWidth="1"/>
    <col min="2" max="2" width="14.42578125" customWidth="1"/>
    <col min="3" max="3" width="23.710937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932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933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934</v>
      </c>
      <c r="D9" s="8"/>
      <c r="E9" s="9" t="s">
        <v>70</v>
      </c>
      <c r="F9" s="10"/>
      <c r="G9" s="10"/>
      <c r="H9" s="2">
        <v>2019</v>
      </c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56" t="s">
        <v>341</v>
      </c>
      <c r="C14" s="54" t="s">
        <v>396</v>
      </c>
      <c r="D14" s="54" t="s">
        <v>76</v>
      </c>
      <c r="E14" s="19">
        <v>10</v>
      </c>
      <c r="F14" s="19"/>
      <c r="G14" s="19">
        <f t="shared" ref="G14:G70" si="0">E14*$E$12+F14*$F$12</f>
        <v>3</v>
      </c>
      <c r="H14" s="20" t="str">
        <f t="shared" ref="H14:H70" si="1">IF(G14&lt;4,"F",IF(G14&lt;=4.9,"D",IF(G14&lt;=5.4,"D+",IF(G14&lt;=5.9,"C",IF(G14&lt;=6.9,"C+",IF(G14&lt;=7.9,"B",IF(G14&lt;=8.4,"B+","A")))))))</f>
        <v>F</v>
      </c>
      <c r="I14" s="42"/>
    </row>
    <row r="15" spans="1:9" ht="16.5" x14ac:dyDescent="0.25">
      <c r="A15" s="16">
        <v>2</v>
      </c>
      <c r="B15" s="56" t="s">
        <v>342</v>
      </c>
      <c r="C15" s="53" t="s">
        <v>397</v>
      </c>
      <c r="D15" s="53" t="s">
        <v>22</v>
      </c>
      <c r="E15" s="19">
        <v>8</v>
      </c>
      <c r="F15" s="19"/>
      <c r="G15" s="19">
        <f t="shared" si="0"/>
        <v>2.4</v>
      </c>
      <c r="H15" s="20" t="str">
        <f t="shared" si="1"/>
        <v>F</v>
      </c>
      <c r="I15" s="42"/>
    </row>
    <row r="16" spans="1:9" ht="16.5" x14ac:dyDescent="0.25">
      <c r="A16" s="16">
        <v>3</v>
      </c>
      <c r="B16" s="56" t="s">
        <v>343</v>
      </c>
      <c r="C16" s="54" t="s">
        <v>398</v>
      </c>
      <c r="D16" s="54" t="s">
        <v>22</v>
      </c>
      <c r="E16" s="19">
        <v>8</v>
      </c>
      <c r="F16" s="19"/>
      <c r="G16" s="19">
        <f t="shared" si="0"/>
        <v>2.4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56" t="s">
        <v>344</v>
      </c>
      <c r="C17" s="54" t="s">
        <v>399</v>
      </c>
      <c r="D17" s="54" t="s">
        <v>22</v>
      </c>
      <c r="E17" s="19">
        <v>8</v>
      </c>
      <c r="F17" s="19"/>
      <c r="G17" s="19">
        <f t="shared" si="0"/>
        <v>2.4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56" t="s">
        <v>345</v>
      </c>
      <c r="C18" s="54" t="s">
        <v>400</v>
      </c>
      <c r="D18" s="54" t="s">
        <v>26</v>
      </c>
      <c r="E18" s="19">
        <v>0</v>
      </c>
      <c r="F18" s="19"/>
      <c r="G18" s="19">
        <f t="shared" si="0"/>
        <v>0</v>
      </c>
      <c r="H18" s="20" t="str">
        <f t="shared" si="1"/>
        <v>F</v>
      </c>
      <c r="I18" s="42" t="s">
        <v>936</v>
      </c>
    </row>
    <row r="19" spans="1:9" ht="16.5" x14ac:dyDescent="0.25">
      <c r="A19" s="16">
        <v>6</v>
      </c>
      <c r="B19" s="56" t="s">
        <v>346</v>
      </c>
      <c r="C19" s="54" t="s">
        <v>401</v>
      </c>
      <c r="D19" s="54" t="s">
        <v>90</v>
      </c>
      <c r="E19" s="19">
        <v>7.5</v>
      </c>
      <c r="F19" s="19"/>
      <c r="G19" s="19">
        <f t="shared" si="0"/>
        <v>2.25</v>
      </c>
      <c r="H19" s="20" t="str">
        <f t="shared" si="1"/>
        <v>F</v>
      </c>
      <c r="I19" s="42"/>
    </row>
    <row r="20" spans="1:9" ht="16.5" x14ac:dyDescent="0.25">
      <c r="A20" s="16">
        <v>7</v>
      </c>
      <c r="B20" s="56" t="s">
        <v>347</v>
      </c>
      <c r="C20" s="53" t="s">
        <v>402</v>
      </c>
      <c r="D20" s="53" t="s">
        <v>403</v>
      </c>
      <c r="E20" s="19">
        <v>0</v>
      </c>
      <c r="F20" s="19"/>
      <c r="G20" s="19">
        <f t="shared" si="0"/>
        <v>0</v>
      </c>
      <c r="H20" s="20" t="str">
        <f t="shared" si="1"/>
        <v>F</v>
      </c>
      <c r="I20" s="42" t="s">
        <v>936</v>
      </c>
    </row>
    <row r="21" spans="1:9" ht="16.5" x14ac:dyDescent="0.25">
      <c r="A21" s="16">
        <v>8</v>
      </c>
      <c r="B21" s="56" t="s">
        <v>348</v>
      </c>
      <c r="C21" s="54" t="s">
        <v>948</v>
      </c>
      <c r="D21" s="54" t="s">
        <v>404</v>
      </c>
      <c r="E21" s="19">
        <v>8</v>
      </c>
      <c r="F21" s="19"/>
      <c r="G21" s="19">
        <f t="shared" si="0"/>
        <v>2.4</v>
      </c>
      <c r="H21" s="20" t="str">
        <f t="shared" si="1"/>
        <v>F</v>
      </c>
      <c r="I21" s="42"/>
    </row>
    <row r="22" spans="1:9" ht="16.5" x14ac:dyDescent="0.25">
      <c r="A22" s="16">
        <v>9</v>
      </c>
      <c r="B22" s="56" t="s">
        <v>349</v>
      </c>
      <c r="C22" s="54" t="s">
        <v>405</v>
      </c>
      <c r="D22" s="54" t="s">
        <v>285</v>
      </c>
      <c r="E22" s="19">
        <v>7.5</v>
      </c>
      <c r="F22" s="19"/>
      <c r="G22" s="19">
        <f t="shared" si="0"/>
        <v>2.25</v>
      </c>
      <c r="H22" s="20" t="str">
        <f t="shared" si="1"/>
        <v>F</v>
      </c>
      <c r="I22" s="42"/>
    </row>
    <row r="23" spans="1:9" ht="16.5" x14ac:dyDescent="0.25">
      <c r="A23" s="16">
        <v>10</v>
      </c>
      <c r="B23" s="56" t="s">
        <v>350</v>
      </c>
      <c r="C23" s="54" t="s">
        <v>406</v>
      </c>
      <c r="D23" s="54" t="s">
        <v>285</v>
      </c>
      <c r="E23" s="19">
        <v>8.5</v>
      </c>
      <c r="F23" s="19"/>
      <c r="G23" s="19">
        <f t="shared" si="0"/>
        <v>2.5499999999999998</v>
      </c>
      <c r="H23" s="20" t="str">
        <f t="shared" si="1"/>
        <v>F</v>
      </c>
      <c r="I23" s="42"/>
    </row>
    <row r="24" spans="1:9" ht="16.5" x14ac:dyDescent="0.25">
      <c r="A24" s="16">
        <v>11</v>
      </c>
      <c r="B24" s="56" t="s">
        <v>351</v>
      </c>
      <c r="C24" s="54" t="s">
        <v>407</v>
      </c>
      <c r="D24" s="54" t="s">
        <v>98</v>
      </c>
      <c r="E24" s="19">
        <v>7.5</v>
      </c>
      <c r="F24" s="19"/>
      <c r="G24" s="19">
        <f t="shared" si="0"/>
        <v>2.25</v>
      </c>
      <c r="H24" s="20" t="str">
        <f t="shared" si="1"/>
        <v>F</v>
      </c>
      <c r="I24" s="42"/>
    </row>
    <row r="25" spans="1:9" ht="16.5" x14ac:dyDescent="0.25">
      <c r="A25" s="16">
        <v>12</v>
      </c>
      <c r="B25" s="56" t="s">
        <v>352</v>
      </c>
      <c r="C25" s="54" t="s">
        <v>408</v>
      </c>
      <c r="D25" s="54" t="s">
        <v>409</v>
      </c>
      <c r="E25" s="19">
        <v>8</v>
      </c>
      <c r="F25" s="19"/>
      <c r="G25" s="19">
        <f t="shared" si="0"/>
        <v>2.4</v>
      </c>
      <c r="H25" s="20" t="str">
        <f t="shared" si="1"/>
        <v>F</v>
      </c>
      <c r="I25" s="42"/>
    </row>
    <row r="26" spans="1:9" ht="16.5" x14ac:dyDescent="0.25">
      <c r="A26" s="16">
        <v>13</v>
      </c>
      <c r="B26" s="56" t="s">
        <v>353</v>
      </c>
      <c r="C26" s="54" t="s">
        <v>410</v>
      </c>
      <c r="D26" s="54" t="s">
        <v>411</v>
      </c>
      <c r="E26" s="19">
        <v>4</v>
      </c>
      <c r="F26" s="19"/>
      <c r="G26" s="19">
        <f t="shared" si="0"/>
        <v>1.2</v>
      </c>
      <c r="H26" s="20" t="str">
        <f t="shared" si="1"/>
        <v>F</v>
      </c>
      <c r="I26" s="42"/>
    </row>
    <row r="27" spans="1:9" ht="16.5" x14ac:dyDescent="0.25">
      <c r="A27" s="16">
        <v>14</v>
      </c>
      <c r="B27" s="56" t="s">
        <v>354</v>
      </c>
      <c r="C27" s="53" t="s">
        <v>169</v>
      </c>
      <c r="D27" s="53" t="s">
        <v>412</v>
      </c>
      <c r="E27" s="19">
        <v>8.5</v>
      </c>
      <c r="F27" s="19"/>
      <c r="G27" s="19">
        <f t="shared" si="0"/>
        <v>2.5499999999999998</v>
      </c>
      <c r="H27" s="20" t="str">
        <f t="shared" si="1"/>
        <v>F</v>
      </c>
      <c r="I27" s="42"/>
    </row>
    <row r="28" spans="1:9" ht="16.5" x14ac:dyDescent="0.25">
      <c r="A28" s="16">
        <v>15</v>
      </c>
      <c r="B28" s="56" t="s">
        <v>355</v>
      </c>
      <c r="C28" s="54" t="s">
        <v>413</v>
      </c>
      <c r="D28" s="54" t="s">
        <v>290</v>
      </c>
      <c r="E28" s="19">
        <v>8</v>
      </c>
      <c r="F28" s="19"/>
      <c r="G28" s="19">
        <f t="shared" si="0"/>
        <v>2.4</v>
      </c>
      <c r="H28" s="20" t="str">
        <f t="shared" si="1"/>
        <v>F</v>
      </c>
      <c r="I28" s="42"/>
    </row>
    <row r="29" spans="1:9" ht="16.5" x14ac:dyDescent="0.25">
      <c r="A29" s="16">
        <v>16</v>
      </c>
      <c r="B29" s="56" t="s">
        <v>356</v>
      </c>
      <c r="C29" s="54" t="s">
        <v>166</v>
      </c>
      <c r="D29" s="54" t="s">
        <v>115</v>
      </c>
      <c r="E29" s="19">
        <v>7</v>
      </c>
      <c r="F29" s="19"/>
      <c r="G29" s="19">
        <f t="shared" si="0"/>
        <v>2.1</v>
      </c>
      <c r="H29" s="20" t="str">
        <f t="shared" si="1"/>
        <v>F</v>
      </c>
      <c r="I29" s="42"/>
    </row>
    <row r="30" spans="1:9" ht="16.5" x14ac:dyDescent="0.25">
      <c r="A30" s="16">
        <v>17</v>
      </c>
      <c r="B30" s="56" t="s">
        <v>357</v>
      </c>
      <c r="C30" s="54" t="s">
        <v>414</v>
      </c>
      <c r="D30" s="54" t="s">
        <v>415</v>
      </c>
      <c r="E30" s="19">
        <v>9.5</v>
      </c>
      <c r="F30" s="19"/>
      <c r="G30" s="19">
        <f t="shared" si="0"/>
        <v>2.85</v>
      </c>
      <c r="H30" s="20" t="str">
        <f t="shared" si="1"/>
        <v>F</v>
      </c>
      <c r="I30" s="42"/>
    </row>
    <row r="31" spans="1:9" ht="16.5" x14ac:dyDescent="0.25">
      <c r="A31" s="16">
        <v>18</v>
      </c>
      <c r="B31" s="56" t="s">
        <v>358</v>
      </c>
      <c r="C31" s="54" t="s">
        <v>416</v>
      </c>
      <c r="D31" s="54" t="s">
        <v>38</v>
      </c>
      <c r="E31" s="19">
        <v>7</v>
      </c>
      <c r="F31" s="19"/>
      <c r="G31" s="19">
        <f t="shared" si="0"/>
        <v>2.1</v>
      </c>
      <c r="H31" s="20" t="str">
        <f t="shared" si="1"/>
        <v>F</v>
      </c>
      <c r="I31" s="42"/>
    </row>
    <row r="32" spans="1:9" ht="16.5" x14ac:dyDescent="0.25">
      <c r="A32" s="16">
        <v>19</v>
      </c>
      <c r="B32" s="56" t="s">
        <v>359</v>
      </c>
      <c r="C32" s="53" t="s">
        <v>417</v>
      </c>
      <c r="D32" s="53" t="s">
        <v>32</v>
      </c>
      <c r="E32" s="19">
        <v>8</v>
      </c>
      <c r="F32" s="19"/>
      <c r="G32" s="19">
        <f t="shared" si="0"/>
        <v>2.4</v>
      </c>
      <c r="H32" s="20" t="str">
        <f t="shared" si="1"/>
        <v>F</v>
      </c>
      <c r="I32" s="42"/>
    </row>
    <row r="33" spans="1:9" ht="16.5" x14ac:dyDescent="0.25">
      <c r="A33" s="16">
        <v>20</v>
      </c>
      <c r="B33" s="56" t="s">
        <v>360</v>
      </c>
      <c r="C33" s="54" t="s">
        <v>418</v>
      </c>
      <c r="D33" s="54" t="s">
        <v>32</v>
      </c>
      <c r="E33" s="19">
        <v>6.5</v>
      </c>
      <c r="F33" s="19"/>
      <c r="G33" s="19">
        <f t="shared" si="0"/>
        <v>1.95</v>
      </c>
      <c r="H33" s="20" t="str">
        <f t="shared" si="1"/>
        <v>F</v>
      </c>
      <c r="I33" s="42"/>
    </row>
    <row r="34" spans="1:9" ht="16.5" x14ac:dyDescent="0.25">
      <c r="A34" s="16">
        <v>21</v>
      </c>
      <c r="B34" s="56" t="s">
        <v>361</v>
      </c>
      <c r="C34" s="54" t="s">
        <v>419</v>
      </c>
      <c r="D34" s="54" t="s">
        <v>55</v>
      </c>
      <c r="E34" s="19">
        <v>7</v>
      </c>
      <c r="F34" s="19"/>
      <c r="G34" s="19">
        <f t="shared" si="0"/>
        <v>2.1</v>
      </c>
      <c r="H34" s="20" t="str">
        <f t="shared" si="1"/>
        <v>F</v>
      </c>
      <c r="I34" s="42"/>
    </row>
    <row r="35" spans="1:9" ht="16.5" x14ac:dyDescent="0.25">
      <c r="A35" s="16">
        <v>22</v>
      </c>
      <c r="B35" s="56" t="s">
        <v>362</v>
      </c>
      <c r="C35" s="54" t="s">
        <v>420</v>
      </c>
      <c r="D35" s="54" t="s">
        <v>421</v>
      </c>
      <c r="E35" s="19">
        <v>7</v>
      </c>
      <c r="F35" s="19"/>
      <c r="G35" s="19">
        <f t="shared" si="0"/>
        <v>2.1</v>
      </c>
      <c r="H35" s="20" t="str">
        <f t="shared" si="1"/>
        <v>F</v>
      </c>
      <c r="I35" s="42"/>
    </row>
    <row r="36" spans="1:9" ht="16.5" x14ac:dyDescent="0.25">
      <c r="A36" s="16">
        <v>23</v>
      </c>
      <c r="B36" s="56" t="s">
        <v>363</v>
      </c>
      <c r="C36" s="54" t="s">
        <v>422</v>
      </c>
      <c r="D36" s="54" t="s">
        <v>423</v>
      </c>
      <c r="E36" s="19">
        <v>9</v>
      </c>
      <c r="F36" s="19"/>
      <c r="G36" s="19">
        <f t="shared" si="0"/>
        <v>2.6999999999999997</v>
      </c>
      <c r="H36" s="20" t="str">
        <f t="shared" si="1"/>
        <v>F</v>
      </c>
      <c r="I36" s="42"/>
    </row>
    <row r="37" spans="1:9" ht="16.5" x14ac:dyDescent="0.25">
      <c r="A37" s="16">
        <v>24</v>
      </c>
      <c r="B37" s="56" t="s">
        <v>364</v>
      </c>
      <c r="C37" s="54" t="s">
        <v>424</v>
      </c>
      <c r="D37" s="54" t="s">
        <v>425</v>
      </c>
      <c r="E37" s="19">
        <v>7.5</v>
      </c>
      <c r="F37" s="19"/>
      <c r="G37" s="19">
        <f t="shared" si="0"/>
        <v>2.25</v>
      </c>
      <c r="H37" s="20" t="str">
        <f t="shared" si="1"/>
        <v>F</v>
      </c>
      <c r="I37" s="42"/>
    </row>
    <row r="38" spans="1:9" ht="16.5" x14ac:dyDescent="0.25">
      <c r="A38" s="16">
        <v>25</v>
      </c>
      <c r="B38" s="56" t="s">
        <v>365</v>
      </c>
      <c r="C38" s="54" t="s">
        <v>426</v>
      </c>
      <c r="D38" s="54" t="s">
        <v>135</v>
      </c>
      <c r="E38" s="19">
        <v>8</v>
      </c>
      <c r="F38" s="19"/>
      <c r="G38" s="19">
        <f t="shared" si="0"/>
        <v>2.4</v>
      </c>
      <c r="H38" s="20" t="str">
        <f t="shared" si="1"/>
        <v>F</v>
      </c>
      <c r="I38" s="42"/>
    </row>
    <row r="39" spans="1:9" ht="16.5" x14ac:dyDescent="0.25">
      <c r="A39" s="16">
        <v>26</v>
      </c>
      <c r="B39" s="56" t="s">
        <v>366</v>
      </c>
      <c r="C39" s="54" t="s">
        <v>427</v>
      </c>
      <c r="D39" s="54" t="s">
        <v>428</v>
      </c>
      <c r="E39" s="19">
        <v>6</v>
      </c>
      <c r="F39" s="19"/>
      <c r="G39" s="19">
        <f t="shared" si="0"/>
        <v>1.7999999999999998</v>
      </c>
      <c r="H39" s="20" t="str">
        <f t="shared" si="1"/>
        <v>F</v>
      </c>
      <c r="I39" s="42"/>
    </row>
    <row r="40" spans="1:9" ht="16.5" x14ac:dyDescent="0.25">
      <c r="A40" s="16">
        <v>27</v>
      </c>
      <c r="B40" s="56" t="s">
        <v>367</v>
      </c>
      <c r="C40" s="54" t="s">
        <v>429</v>
      </c>
      <c r="D40" s="54" t="s">
        <v>430</v>
      </c>
      <c r="E40" s="19">
        <v>7.5</v>
      </c>
      <c r="F40" s="19"/>
      <c r="G40" s="19">
        <f t="shared" si="0"/>
        <v>2.25</v>
      </c>
      <c r="H40" s="20" t="str">
        <f t="shared" si="1"/>
        <v>F</v>
      </c>
      <c r="I40" s="42"/>
    </row>
    <row r="41" spans="1:9" ht="16.5" x14ac:dyDescent="0.25">
      <c r="A41" s="16">
        <v>28</v>
      </c>
      <c r="B41" s="56" t="s">
        <v>368</v>
      </c>
      <c r="C41" s="54" t="s">
        <v>92</v>
      </c>
      <c r="D41" s="54" t="s">
        <v>46</v>
      </c>
      <c r="E41" s="19">
        <v>7</v>
      </c>
      <c r="F41" s="19"/>
      <c r="G41" s="19">
        <f t="shared" si="0"/>
        <v>2.1</v>
      </c>
      <c r="H41" s="20" t="str">
        <f t="shared" si="1"/>
        <v>F</v>
      </c>
      <c r="I41" s="42"/>
    </row>
    <row r="42" spans="1:9" ht="16.5" x14ac:dyDescent="0.25">
      <c r="A42" s="16">
        <v>29</v>
      </c>
      <c r="B42" s="56" t="s">
        <v>369</v>
      </c>
      <c r="C42" s="53" t="s">
        <v>431</v>
      </c>
      <c r="D42" s="53" t="s">
        <v>28</v>
      </c>
      <c r="E42" s="19">
        <v>5</v>
      </c>
      <c r="F42" s="19"/>
      <c r="G42" s="19">
        <f t="shared" si="0"/>
        <v>1.5</v>
      </c>
      <c r="H42" s="20" t="str">
        <f t="shared" si="1"/>
        <v>F</v>
      </c>
      <c r="I42" s="42"/>
    </row>
    <row r="43" spans="1:9" ht="16.5" x14ac:dyDescent="0.25">
      <c r="A43" s="16">
        <v>30</v>
      </c>
      <c r="B43" s="56" t="s">
        <v>370</v>
      </c>
      <c r="C43" s="54" t="s">
        <v>432</v>
      </c>
      <c r="D43" s="54" t="s">
        <v>308</v>
      </c>
      <c r="E43" s="19">
        <v>7.5</v>
      </c>
      <c r="F43" s="19"/>
      <c r="G43" s="19">
        <f t="shared" si="0"/>
        <v>2.25</v>
      </c>
      <c r="H43" s="20" t="str">
        <f t="shared" si="1"/>
        <v>F</v>
      </c>
      <c r="I43" s="42"/>
    </row>
    <row r="44" spans="1:9" ht="16.5" x14ac:dyDescent="0.25">
      <c r="A44" s="16">
        <v>31</v>
      </c>
      <c r="B44" s="56" t="s">
        <v>371</v>
      </c>
      <c r="C44" s="53" t="s">
        <v>433</v>
      </c>
      <c r="D44" s="53" t="s">
        <v>39</v>
      </c>
      <c r="E44" s="19">
        <v>4</v>
      </c>
      <c r="F44" s="19"/>
      <c r="G44" s="19">
        <f t="shared" si="0"/>
        <v>1.2</v>
      </c>
      <c r="H44" s="20" t="str">
        <f t="shared" si="1"/>
        <v>F</v>
      </c>
      <c r="I44" s="42"/>
    </row>
    <row r="45" spans="1:9" ht="16.5" x14ac:dyDescent="0.25">
      <c r="A45" s="16">
        <v>32</v>
      </c>
      <c r="B45" s="56" t="s">
        <v>372</v>
      </c>
      <c r="C45" s="54" t="s">
        <v>434</v>
      </c>
      <c r="D45" s="54" t="s">
        <v>39</v>
      </c>
      <c r="E45" s="19">
        <v>8</v>
      </c>
      <c r="F45" s="19"/>
      <c r="G45" s="19">
        <f t="shared" si="0"/>
        <v>2.4</v>
      </c>
      <c r="H45" s="20" t="str">
        <f t="shared" si="1"/>
        <v>F</v>
      </c>
      <c r="I45" s="42"/>
    </row>
    <row r="46" spans="1:9" ht="16.5" x14ac:dyDescent="0.25">
      <c r="A46" s="16">
        <v>33</v>
      </c>
      <c r="B46" s="56" t="s">
        <v>373</v>
      </c>
      <c r="C46" s="54" t="s">
        <v>435</v>
      </c>
      <c r="D46" s="54" t="s">
        <v>39</v>
      </c>
      <c r="E46" s="19">
        <v>0</v>
      </c>
      <c r="F46" s="19"/>
      <c r="G46" s="19">
        <f t="shared" si="0"/>
        <v>0</v>
      </c>
      <c r="H46" s="20" t="str">
        <f t="shared" si="1"/>
        <v>F</v>
      </c>
      <c r="I46" s="42" t="s">
        <v>936</v>
      </c>
    </row>
    <row r="47" spans="1:9" ht="16.5" x14ac:dyDescent="0.25">
      <c r="A47" s="16">
        <v>34</v>
      </c>
      <c r="B47" s="56" t="s">
        <v>374</v>
      </c>
      <c r="C47" s="54" t="s">
        <v>436</v>
      </c>
      <c r="D47" s="54" t="s">
        <v>39</v>
      </c>
      <c r="E47" s="19">
        <v>7</v>
      </c>
      <c r="F47" s="19"/>
      <c r="G47" s="19">
        <f t="shared" si="0"/>
        <v>2.1</v>
      </c>
      <c r="H47" s="20" t="str">
        <f t="shared" si="1"/>
        <v>F</v>
      </c>
      <c r="I47" s="42"/>
    </row>
    <row r="48" spans="1:9" ht="16.5" x14ac:dyDescent="0.25">
      <c r="A48" s="16">
        <v>35</v>
      </c>
      <c r="B48" s="56" t="s">
        <v>375</v>
      </c>
      <c r="C48" s="55" t="s">
        <v>437</v>
      </c>
      <c r="D48" s="55" t="s">
        <v>20</v>
      </c>
      <c r="E48" s="19">
        <v>5</v>
      </c>
      <c r="F48" s="19"/>
      <c r="G48" s="19">
        <f t="shared" si="0"/>
        <v>1.5</v>
      </c>
      <c r="H48" s="20" t="str">
        <f t="shared" si="1"/>
        <v>F</v>
      </c>
      <c r="I48" s="42"/>
    </row>
    <row r="49" spans="1:9" ht="16.5" x14ac:dyDescent="0.25">
      <c r="A49" s="16">
        <v>36</v>
      </c>
      <c r="B49" s="56" t="s">
        <v>376</v>
      </c>
      <c r="C49" s="53" t="s">
        <v>277</v>
      </c>
      <c r="D49" s="53" t="s">
        <v>315</v>
      </c>
      <c r="E49" s="19">
        <v>7</v>
      </c>
      <c r="F49" s="19"/>
      <c r="G49" s="19">
        <f t="shared" si="0"/>
        <v>2.1</v>
      </c>
      <c r="H49" s="20" t="str">
        <f t="shared" si="1"/>
        <v>F</v>
      </c>
      <c r="I49" s="42"/>
    </row>
    <row r="50" spans="1:9" ht="16.5" x14ac:dyDescent="0.25">
      <c r="A50" s="16">
        <v>37</v>
      </c>
      <c r="B50" s="56" t="s">
        <v>377</v>
      </c>
      <c r="C50" s="54" t="s">
        <v>438</v>
      </c>
      <c r="D50" s="54" t="s">
        <v>43</v>
      </c>
      <c r="E50" s="19">
        <v>8</v>
      </c>
      <c r="F50" s="19"/>
      <c r="G50" s="19">
        <f t="shared" si="0"/>
        <v>2.4</v>
      </c>
      <c r="H50" s="20" t="str">
        <f t="shared" si="1"/>
        <v>F</v>
      </c>
      <c r="I50" s="42"/>
    </row>
    <row r="51" spans="1:9" ht="16.5" x14ac:dyDescent="0.25">
      <c r="A51" s="16">
        <v>38</v>
      </c>
      <c r="B51" s="56" t="s">
        <v>378</v>
      </c>
      <c r="C51" s="53" t="s">
        <v>439</v>
      </c>
      <c r="D51" s="53" t="s">
        <v>440</v>
      </c>
      <c r="E51" s="19">
        <v>0</v>
      </c>
      <c r="F51" s="19"/>
      <c r="G51" s="19">
        <f t="shared" si="0"/>
        <v>0</v>
      </c>
      <c r="H51" s="20" t="str">
        <f t="shared" si="1"/>
        <v>F</v>
      </c>
      <c r="I51" s="42" t="s">
        <v>936</v>
      </c>
    </row>
    <row r="52" spans="1:9" ht="16.5" x14ac:dyDescent="0.25">
      <c r="A52" s="16">
        <v>39</v>
      </c>
      <c r="B52" s="56" t="s">
        <v>379</v>
      </c>
      <c r="C52" s="53" t="s">
        <v>441</v>
      </c>
      <c r="D52" s="53" t="s">
        <v>51</v>
      </c>
      <c r="E52" s="19">
        <v>0</v>
      </c>
      <c r="F52" s="19"/>
      <c r="G52" s="19">
        <f t="shared" si="0"/>
        <v>0</v>
      </c>
      <c r="H52" s="20" t="str">
        <f t="shared" si="1"/>
        <v>F</v>
      </c>
      <c r="I52" s="42" t="s">
        <v>936</v>
      </c>
    </row>
    <row r="53" spans="1:9" ht="16.5" x14ac:dyDescent="0.25">
      <c r="A53" s="16">
        <v>40</v>
      </c>
      <c r="B53" s="56" t="s">
        <v>380</v>
      </c>
      <c r="C53" s="54" t="s">
        <v>442</v>
      </c>
      <c r="D53" s="54" t="s">
        <v>443</v>
      </c>
      <c r="E53" s="19">
        <v>8</v>
      </c>
      <c r="F53" s="19"/>
      <c r="G53" s="19">
        <f t="shared" si="0"/>
        <v>2.4</v>
      </c>
      <c r="H53" s="20" t="str">
        <f t="shared" si="1"/>
        <v>F</v>
      </c>
      <c r="I53" s="42"/>
    </row>
    <row r="54" spans="1:9" ht="16.5" x14ac:dyDescent="0.25">
      <c r="A54" s="16">
        <v>41</v>
      </c>
      <c r="B54" s="56" t="s">
        <v>381</v>
      </c>
      <c r="C54" s="53" t="s">
        <v>444</v>
      </c>
      <c r="D54" s="53" t="s">
        <v>324</v>
      </c>
      <c r="E54" s="19">
        <v>8</v>
      </c>
      <c r="F54" s="19"/>
      <c r="G54" s="19">
        <f t="shared" si="0"/>
        <v>2.4</v>
      </c>
      <c r="H54" s="20" t="str">
        <f t="shared" si="1"/>
        <v>F</v>
      </c>
      <c r="I54" s="42"/>
    </row>
    <row r="55" spans="1:9" ht="16.5" x14ac:dyDescent="0.25">
      <c r="A55" s="16">
        <v>42</v>
      </c>
      <c r="B55" s="56" t="s">
        <v>382</v>
      </c>
      <c r="C55" s="54" t="s">
        <v>445</v>
      </c>
      <c r="D55" s="54" t="s">
        <v>27</v>
      </c>
      <c r="E55" s="19">
        <v>6</v>
      </c>
      <c r="F55" s="19"/>
      <c r="G55" s="19">
        <f t="shared" si="0"/>
        <v>1.7999999999999998</v>
      </c>
      <c r="H55" s="20" t="str">
        <f t="shared" si="1"/>
        <v>F</v>
      </c>
      <c r="I55" s="42"/>
    </row>
    <row r="56" spans="1:9" ht="16.5" x14ac:dyDescent="0.25">
      <c r="A56" s="16">
        <v>43</v>
      </c>
      <c r="B56" s="56" t="s">
        <v>383</v>
      </c>
      <c r="C56" s="54" t="s">
        <v>446</v>
      </c>
      <c r="D56" s="54" t="s">
        <v>447</v>
      </c>
      <c r="E56" s="19">
        <v>8.5</v>
      </c>
      <c r="F56" s="19"/>
      <c r="G56" s="19">
        <f t="shared" si="0"/>
        <v>2.5499999999999998</v>
      </c>
      <c r="H56" s="20" t="str">
        <f t="shared" si="1"/>
        <v>F</v>
      </c>
      <c r="I56" s="42"/>
    </row>
    <row r="57" spans="1:9" ht="16.5" x14ac:dyDescent="0.25">
      <c r="A57" s="16">
        <v>44</v>
      </c>
      <c r="B57" s="56" t="s">
        <v>384</v>
      </c>
      <c r="C57" s="54" t="s">
        <v>448</v>
      </c>
      <c r="D57" s="54" t="s">
        <v>449</v>
      </c>
      <c r="E57" s="19">
        <v>5</v>
      </c>
      <c r="F57" s="19"/>
      <c r="G57" s="19">
        <f t="shared" si="0"/>
        <v>1.5</v>
      </c>
      <c r="H57" s="20" t="str">
        <f t="shared" si="1"/>
        <v>F</v>
      </c>
      <c r="I57" s="42"/>
    </row>
    <row r="58" spans="1:9" ht="16.5" x14ac:dyDescent="0.25">
      <c r="A58" s="16">
        <v>45</v>
      </c>
      <c r="B58" s="56" t="s">
        <v>385</v>
      </c>
      <c r="C58" s="53" t="s">
        <v>450</v>
      </c>
      <c r="D58" s="53" t="s">
        <v>29</v>
      </c>
      <c r="E58" s="19">
        <v>8.5</v>
      </c>
      <c r="F58" s="19"/>
      <c r="G58" s="19">
        <f t="shared" si="0"/>
        <v>2.5499999999999998</v>
      </c>
      <c r="H58" s="20" t="str">
        <f t="shared" si="1"/>
        <v>F</v>
      </c>
      <c r="I58" s="42"/>
    </row>
    <row r="59" spans="1:9" ht="16.5" x14ac:dyDescent="0.25">
      <c r="A59" s="16">
        <v>46</v>
      </c>
      <c r="B59" s="56" t="s">
        <v>386</v>
      </c>
      <c r="C59" s="53" t="s">
        <v>451</v>
      </c>
      <c r="D59" s="53" t="s">
        <v>452</v>
      </c>
      <c r="E59" s="19">
        <v>8</v>
      </c>
      <c r="F59" s="19"/>
      <c r="G59" s="19">
        <f t="shared" si="0"/>
        <v>2.4</v>
      </c>
      <c r="H59" s="20" t="str">
        <f t="shared" si="1"/>
        <v>F</v>
      </c>
      <c r="I59" s="42"/>
    </row>
    <row r="60" spans="1:9" ht="16.5" x14ac:dyDescent="0.25">
      <c r="A60" s="16">
        <v>47</v>
      </c>
      <c r="B60" s="56" t="s">
        <v>387</v>
      </c>
      <c r="C60" s="54" t="s">
        <v>453</v>
      </c>
      <c r="D60" s="54" t="s">
        <v>454</v>
      </c>
      <c r="E60" s="19">
        <v>7</v>
      </c>
      <c r="F60" s="19"/>
      <c r="G60" s="19">
        <f t="shared" si="0"/>
        <v>2.1</v>
      </c>
      <c r="H60" s="20" t="str">
        <f t="shared" si="1"/>
        <v>F</v>
      </c>
      <c r="I60" s="42"/>
    </row>
    <row r="61" spans="1:9" ht="16.5" x14ac:dyDescent="0.25">
      <c r="A61" s="16">
        <v>48</v>
      </c>
      <c r="B61" s="56" t="s">
        <v>388</v>
      </c>
      <c r="C61" s="54" t="s">
        <v>455</v>
      </c>
      <c r="D61" s="54" t="s">
        <v>220</v>
      </c>
      <c r="E61" s="19">
        <v>8</v>
      </c>
      <c r="F61" s="19"/>
      <c r="G61" s="19">
        <f t="shared" si="0"/>
        <v>2.4</v>
      </c>
      <c r="H61" s="20" t="str">
        <f t="shared" si="1"/>
        <v>F</v>
      </c>
      <c r="I61" s="42"/>
    </row>
    <row r="62" spans="1:9" ht="16.5" x14ac:dyDescent="0.25">
      <c r="A62" s="16">
        <v>49</v>
      </c>
      <c r="B62" s="56" t="s">
        <v>389</v>
      </c>
      <c r="C62" s="54" t="s">
        <v>456</v>
      </c>
      <c r="D62" s="54" t="s">
        <v>190</v>
      </c>
      <c r="E62" s="19">
        <v>8</v>
      </c>
      <c r="F62" s="19"/>
      <c r="G62" s="19">
        <f t="shared" si="0"/>
        <v>2.4</v>
      </c>
      <c r="H62" s="20" t="str">
        <f t="shared" si="1"/>
        <v>F</v>
      </c>
      <c r="I62" s="42"/>
    </row>
    <row r="63" spans="1:9" ht="16.5" x14ac:dyDescent="0.25">
      <c r="A63" s="16">
        <v>50</v>
      </c>
      <c r="B63" s="56" t="s">
        <v>390</v>
      </c>
      <c r="C63" s="54" t="s">
        <v>457</v>
      </c>
      <c r="D63" s="54" t="s">
        <v>21</v>
      </c>
      <c r="E63" s="19">
        <v>8</v>
      </c>
      <c r="F63" s="19"/>
      <c r="G63" s="19">
        <f t="shared" si="0"/>
        <v>2.4</v>
      </c>
      <c r="H63" s="20" t="str">
        <f t="shared" si="1"/>
        <v>F</v>
      </c>
      <c r="I63" s="43"/>
    </row>
    <row r="64" spans="1:9" ht="16.5" x14ac:dyDescent="0.25">
      <c r="A64" s="16">
        <v>51</v>
      </c>
      <c r="B64" s="56" t="s">
        <v>391</v>
      </c>
      <c r="C64" s="54" t="s">
        <v>458</v>
      </c>
      <c r="D64" s="54" t="s">
        <v>459</v>
      </c>
      <c r="E64" s="19">
        <v>8</v>
      </c>
      <c r="F64" s="19"/>
      <c r="G64" s="19">
        <f t="shared" si="0"/>
        <v>2.4</v>
      </c>
      <c r="H64" s="20" t="str">
        <f t="shared" si="1"/>
        <v>F</v>
      </c>
      <c r="I64" s="43"/>
    </row>
    <row r="65" spans="1:9" ht="16.5" x14ac:dyDescent="0.25">
      <c r="A65" s="16">
        <v>52</v>
      </c>
      <c r="B65" s="56" t="s">
        <v>392</v>
      </c>
      <c r="C65" s="53" t="s">
        <v>460</v>
      </c>
      <c r="D65" s="53" t="s">
        <v>13</v>
      </c>
      <c r="E65" s="19">
        <v>7</v>
      </c>
      <c r="F65" s="19"/>
      <c r="G65" s="19">
        <f t="shared" si="0"/>
        <v>2.1</v>
      </c>
      <c r="H65" s="20" t="str">
        <f t="shared" si="1"/>
        <v>F</v>
      </c>
      <c r="I65" s="43"/>
    </row>
    <row r="66" spans="1:9" ht="16.5" x14ac:dyDescent="0.25">
      <c r="A66" s="16">
        <v>53</v>
      </c>
      <c r="B66" s="56" t="s">
        <v>393</v>
      </c>
      <c r="C66" s="53" t="s">
        <v>461</v>
      </c>
      <c r="D66" s="53" t="s">
        <v>462</v>
      </c>
      <c r="E66" s="19">
        <v>9</v>
      </c>
      <c r="F66" s="19"/>
      <c r="G66" s="19">
        <f t="shared" si="0"/>
        <v>2.6999999999999997</v>
      </c>
      <c r="H66" s="20" t="str">
        <f t="shared" si="1"/>
        <v>F</v>
      </c>
      <c r="I66" s="43"/>
    </row>
    <row r="67" spans="1:9" ht="16.5" x14ac:dyDescent="0.25">
      <c r="A67" s="16">
        <v>54</v>
      </c>
      <c r="B67" s="56" t="s">
        <v>394</v>
      </c>
      <c r="C67" s="54" t="s">
        <v>463</v>
      </c>
      <c r="D67" s="54" t="s">
        <v>462</v>
      </c>
      <c r="E67" s="19">
        <v>9</v>
      </c>
      <c r="F67" s="19"/>
      <c r="G67" s="19">
        <f t="shared" si="0"/>
        <v>2.6999999999999997</v>
      </c>
      <c r="H67" s="20" t="str">
        <f t="shared" si="1"/>
        <v>F</v>
      </c>
      <c r="I67" s="43"/>
    </row>
    <row r="68" spans="1:9" ht="16.5" x14ac:dyDescent="0.25">
      <c r="A68" s="16">
        <v>55</v>
      </c>
      <c r="B68" s="56" t="s">
        <v>395</v>
      </c>
      <c r="C68" s="53" t="s">
        <v>464</v>
      </c>
      <c r="D68" s="53" t="s">
        <v>23</v>
      </c>
      <c r="E68" s="19">
        <v>8</v>
      </c>
      <c r="F68" s="19"/>
      <c r="G68" s="19">
        <f t="shared" si="0"/>
        <v>2.4</v>
      </c>
      <c r="H68" s="20" t="str">
        <f t="shared" si="1"/>
        <v>F</v>
      </c>
      <c r="I68" s="43"/>
    </row>
    <row r="69" spans="1:9" ht="16.5" x14ac:dyDescent="0.25">
      <c r="A69" s="16"/>
      <c r="B69" s="39"/>
      <c r="C69" s="37"/>
      <c r="D69" s="37"/>
      <c r="E69" s="19"/>
      <c r="F69" s="19"/>
      <c r="G69" s="19"/>
      <c r="H69" s="20"/>
      <c r="I69" s="43"/>
    </row>
    <row r="70" spans="1:9" ht="16.5" x14ac:dyDescent="0.25">
      <c r="A70" s="16"/>
      <c r="B70" s="39"/>
      <c r="C70" s="37"/>
      <c r="D70" s="37"/>
      <c r="E70" s="19"/>
      <c r="F70" s="19"/>
      <c r="G70" s="19"/>
      <c r="H70" s="20"/>
      <c r="I70" s="43"/>
    </row>
    <row r="71" spans="1:9" ht="15.75" x14ac:dyDescent="0.25">
      <c r="A71" s="2"/>
      <c r="B71" s="22"/>
      <c r="C71" s="2"/>
      <c r="D71" s="2"/>
      <c r="E71" s="2"/>
      <c r="F71" s="2"/>
      <c r="G71" s="2"/>
      <c r="H71" s="2"/>
      <c r="I71" s="2"/>
    </row>
    <row r="72" spans="1:9" ht="15.75" x14ac:dyDescent="0.25">
      <c r="A72" s="23" t="str">
        <f>"Cộng danh sách gồm "</f>
        <v xml:space="preserve">Cộng danh sách gồm </v>
      </c>
      <c r="B72" s="23"/>
      <c r="C72" s="23"/>
      <c r="D72" s="24">
        <f>COUNTA(H14:H70)</f>
        <v>55</v>
      </c>
      <c r="E72" s="25">
        <v>1</v>
      </c>
      <c r="F72" s="26"/>
      <c r="G72" s="2"/>
      <c r="H72" s="2"/>
      <c r="I72" s="2"/>
    </row>
    <row r="73" spans="1:9" ht="15.75" x14ac:dyDescent="0.25">
      <c r="A73" s="27" t="s">
        <v>14</v>
      </c>
      <c r="B73" s="27"/>
      <c r="C73" s="27"/>
      <c r="D73" s="28">
        <f>COUNTIF(G14:G70,"&gt;=5")</f>
        <v>0</v>
      </c>
      <c r="E73" s="29">
        <f>D73/D72</f>
        <v>0</v>
      </c>
      <c r="F73" s="30"/>
      <c r="G73" s="2"/>
      <c r="H73" s="2"/>
      <c r="I73" s="2"/>
    </row>
    <row r="74" spans="1:9" ht="15.75" x14ac:dyDescent="0.25">
      <c r="A74" s="27" t="s">
        <v>15</v>
      </c>
      <c r="B74" s="27"/>
      <c r="C74" s="27"/>
      <c r="D74" s="28"/>
      <c r="E74" s="29">
        <f>D74/D72</f>
        <v>0</v>
      </c>
      <c r="F74" s="30"/>
      <c r="G74" s="2"/>
      <c r="H74" s="2"/>
      <c r="I74" s="2"/>
    </row>
    <row r="75" spans="1:9" ht="15.75" x14ac:dyDescent="0.25">
      <c r="A75" s="5"/>
      <c r="B75" s="5"/>
      <c r="C75" s="31"/>
      <c r="D75" s="5"/>
      <c r="E75" s="7"/>
      <c r="F75" s="2"/>
      <c r="G75" s="2"/>
      <c r="H75" s="2"/>
      <c r="I75" s="2"/>
    </row>
    <row r="76" spans="1:9" ht="15.75" x14ac:dyDescent="0.25">
      <c r="A76" s="2"/>
      <c r="B76" s="2" t="s">
        <v>16</v>
      </c>
      <c r="C76" s="2"/>
      <c r="D76" s="2"/>
      <c r="E76" s="63" t="str">
        <f ca="1">"TP. Hồ Chí Minh, ngày "&amp;  DAY(NOW())&amp;" tháng " &amp;MONTH(NOW())&amp;" năm "&amp;YEAR(NOW())</f>
        <v>TP. Hồ Chí Minh, ngày 2 tháng 5 năm 2019</v>
      </c>
      <c r="F76" s="63"/>
      <c r="G76" s="63"/>
      <c r="H76" s="63"/>
      <c r="I76" s="63"/>
    </row>
    <row r="77" spans="1:9" ht="15.75" x14ac:dyDescent="0.25">
      <c r="A77" s="6" t="s">
        <v>17</v>
      </c>
      <c r="B77" s="6"/>
      <c r="C77" s="6"/>
      <c r="D77" s="2"/>
      <c r="E77" s="44" t="s">
        <v>64</v>
      </c>
      <c r="F77" s="44"/>
      <c r="G77" s="44"/>
      <c r="H77" s="44"/>
      <c r="I77" s="44"/>
    </row>
    <row r="78" spans="1:9" ht="15.75" x14ac:dyDescent="0.25">
      <c r="A78" s="44"/>
      <c r="B78" s="44"/>
      <c r="C78" s="44"/>
      <c r="D78" s="2"/>
      <c r="E78" s="6"/>
      <c r="F78" s="6"/>
      <c r="G78" s="6"/>
      <c r="H78" s="6"/>
      <c r="I78" s="6"/>
    </row>
    <row r="79" spans="1:9" ht="15.75" x14ac:dyDescent="0.25">
      <c r="A79" s="44"/>
      <c r="B79" s="44"/>
      <c r="C79" s="44"/>
      <c r="D79" s="2"/>
      <c r="E79" s="6"/>
      <c r="F79" s="6"/>
      <c r="G79" s="6"/>
      <c r="H79" s="6"/>
      <c r="I79" s="6"/>
    </row>
    <row r="80" spans="1:9" ht="15.75" x14ac:dyDescent="0.25">
      <c r="A80" s="44"/>
      <c r="B80" s="44"/>
      <c r="C80" s="44"/>
      <c r="D80" s="2"/>
      <c r="E80" s="6"/>
      <c r="F80" s="6"/>
      <c r="G80" s="6"/>
      <c r="H80" s="6"/>
      <c r="I80" s="6"/>
    </row>
    <row r="81" spans="1:9" ht="15.75" x14ac:dyDescent="0.25">
      <c r="A81" s="44"/>
      <c r="B81" s="44"/>
      <c r="C81" s="44"/>
      <c r="E81" s="6"/>
      <c r="F81" s="6"/>
      <c r="G81" s="6"/>
      <c r="H81" s="6"/>
      <c r="I81" s="6"/>
    </row>
    <row r="82" spans="1:9" ht="15.75" x14ac:dyDescent="0.25">
      <c r="A82" s="44"/>
      <c r="B82" s="44"/>
      <c r="C82" s="44"/>
      <c r="E82" s="6"/>
      <c r="F82" s="6"/>
      <c r="G82" s="6"/>
      <c r="H82" s="6"/>
      <c r="I82" s="6"/>
    </row>
    <row r="83" spans="1:9" ht="16.5" x14ac:dyDescent="0.25">
      <c r="A83" s="2"/>
      <c r="B83" s="61" t="s">
        <v>63</v>
      </c>
      <c r="C83" s="61"/>
      <c r="E83" s="6"/>
      <c r="F83" s="44" t="s">
        <v>929</v>
      </c>
      <c r="G83" s="44"/>
      <c r="H83" s="44"/>
      <c r="I83" s="6"/>
    </row>
    <row r="84" spans="1:9" ht="15.75" x14ac:dyDescent="0.25">
      <c r="A84" s="32"/>
      <c r="B84" s="33"/>
      <c r="C84" s="33"/>
    </row>
    <row r="85" spans="1:9" ht="15.75" x14ac:dyDescent="0.25">
      <c r="F85" s="34"/>
      <c r="G85" s="34"/>
      <c r="H85" s="34"/>
    </row>
  </sheetData>
  <protectedRanges>
    <protectedRange sqref="C7:C9 G7:G8" name="Range2"/>
    <protectedRange sqref="E12:F12" name="Range6"/>
    <protectedRange sqref="D78:D80" name="Range5_1"/>
    <protectedRange sqref="E78:E80 E83 G83:I83" name="Range5_2"/>
    <protectedRange sqref="A83" name="Range5_1_2"/>
    <protectedRange sqref="F14:F70" name="Range3_1_1"/>
    <protectedRange sqref="E14:E70" name="Range3_2"/>
    <protectedRange sqref="A3" name="Range1_1"/>
    <protectedRange sqref="B14:D70" name="Range3_1_1_1"/>
    <protectedRange sqref="I14:I70" name="Range4_1"/>
  </protectedRanges>
  <mergeCells count="6">
    <mergeCell ref="B83:C83"/>
    <mergeCell ref="A1:D1"/>
    <mergeCell ref="E1:I1"/>
    <mergeCell ref="A2:D2"/>
    <mergeCell ref="A3:D3"/>
    <mergeCell ref="E76:I76"/>
  </mergeCells>
  <conditionalFormatting sqref="H14:H70">
    <cfRule type="cellIs" dxfId="16" priority="3" stopIfTrue="1" operator="equal">
      <formula>"F"</formula>
    </cfRule>
  </conditionalFormatting>
  <conditionalFormatting sqref="G14:G70">
    <cfRule type="expression" dxfId="15" priority="2" stopIfTrue="1">
      <formula>MAX(#REF!)&lt;4</formula>
    </cfRule>
  </conditionalFormatting>
  <conditionalFormatting sqref="G14:G70">
    <cfRule type="expression" dxfId="14" priority="1" stopIfTrue="1">
      <formula>MAX(#REF!)&lt;4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4"/>
  <sheetViews>
    <sheetView topLeftCell="A16" zoomScale="106" zoomScaleNormal="106" workbookViewId="0">
      <selection activeCell="E28" sqref="E28"/>
    </sheetView>
  </sheetViews>
  <sheetFormatPr defaultRowHeight="15" x14ac:dyDescent="0.25"/>
  <cols>
    <col min="1" max="1" width="4.42578125" customWidth="1"/>
    <col min="2" max="2" width="15.5703125" customWidth="1"/>
    <col min="3" max="3" width="29.710937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932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927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/>
      <c r="E9" s="9" t="s">
        <v>70</v>
      </c>
      <c r="F9" s="10"/>
      <c r="G9" s="10"/>
      <c r="H9" s="2">
        <v>2019</v>
      </c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56" t="s">
        <v>896</v>
      </c>
      <c r="C14" s="54" t="s">
        <v>910</v>
      </c>
      <c r="D14" s="54" t="s">
        <v>285</v>
      </c>
      <c r="E14" s="19">
        <v>7</v>
      </c>
      <c r="F14" s="19"/>
      <c r="G14" s="19">
        <f t="shared" ref="G14:G27" si="0">E14*$E$12+F14*$F$12</f>
        <v>2.1</v>
      </c>
      <c r="H14" s="20" t="str">
        <f t="shared" ref="H14:H27" si="1">IF(G14&lt;4,"F",IF(G14&lt;=4.9,"D",IF(G14&lt;=5.4,"D+",IF(G14&lt;=5.9,"C",IF(G14&lt;=6.9,"C+",IF(G14&lt;=7.9,"B",IF(G14&lt;=8.4,"B+","A")))))))</f>
        <v>F</v>
      </c>
      <c r="I14" s="42"/>
    </row>
    <row r="15" spans="1:9" ht="16.5" x14ac:dyDescent="0.25">
      <c r="A15" s="16">
        <v>2</v>
      </c>
      <c r="B15" s="56" t="s">
        <v>897</v>
      </c>
      <c r="C15" s="54" t="s">
        <v>911</v>
      </c>
      <c r="D15" s="54" t="s">
        <v>912</v>
      </c>
      <c r="E15" s="19">
        <v>7.5</v>
      </c>
      <c r="F15" s="19"/>
      <c r="G15" s="19">
        <f t="shared" si="0"/>
        <v>2.25</v>
      </c>
      <c r="H15" s="20" t="str">
        <f t="shared" si="1"/>
        <v>F</v>
      </c>
      <c r="I15" s="42"/>
    </row>
    <row r="16" spans="1:9" ht="16.5" x14ac:dyDescent="0.25">
      <c r="A16" s="16">
        <v>3</v>
      </c>
      <c r="B16" s="56" t="s">
        <v>898</v>
      </c>
      <c r="C16" s="54" t="s">
        <v>913</v>
      </c>
      <c r="D16" s="54" t="s">
        <v>914</v>
      </c>
      <c r="E16" s="19">
        <v>7</v>
      </c>
      <c r="F16" s="19"/>
      <c r="G16" s="19">
        <f t="shared" si="0"/>
        <v>2.1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56" t="s">
        <v>899</v>
      </c>
      <c r="C17" s="54" t="s">
        <v>915</v>
      </c>
      <c r="D17" s="54" t="s">
        <v>115</v>
      </c>
      <c r="E17" s="19">
        <v>8</v>
      </c>
      <c r="F17" s="19"/>
      <c r="G17" s="19">
        <f t="shared" si="0"/>
        <v>2.4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56" t="s">
        <v>900</v>
      </c>
      <c r="C18" s="54" t="s">
        <v>916</v>
      </c>
      <c r="D18" s="54" t="s">
        <v>32</v>
      </c>
      <c r="E18" s="19">
        <v>8.5</v>
      </c>
      <c r="F18" s="19"/>
      <c r="G18" s="19">
        <f t="shared" si="0"/>
        <v>2.5499999999999998</v>
      </c>
      <c r="H18" s="20" t="str">
        <f t="shared" si="1"/>
        <v>F</v>
      </c>
      <c r="I18" s="42"/>
    </row>
    <row r="19" spans="1:9" ht="16.5" x14ac:dyDescent="0.25">
      <c r="A19" s="16">
        <v>6</v>
      </c>
      <c r="B19" s="56" t="s">
        <v>901</v>
      </c>
      <c r="C19" s="54" t="s">
        <v>917</v>
      </c>
      <c r="D19" s="54" t="s">
        <v>135</v>
      </c>
      <c r="E19" s="19">
        <v>8</v>
      </c>
      <c r="F19" s="19"/>
      <c r="G19" s="19">
        <f t="shared" si="0"/>
        <v>2.4</v>
      </c>
      <c r="H19" s="20" t="str">
        <f t="shared" si="1"/>
        <v>F</v>
      </c>
      <c r="I19" s="42"/>
    </row>
    <row r="20" spans="1:9" ht="16.5" x14ac:dyDescent="0.25">
      <c r="A20" s="16">
        <v>7</v>
      </c>
      <c r="B20" s="56" t="s">
        <v>902</v>
      </c>
      <c r="C20" s="54" t="s">
        <v>461</v>
      </c>
      <c r="D20" s="54" t="s">
        <v>918</v>
      </c>
      <c r="E20" s="19">
        <v>0</v>
      </c>
      <c r="F20" s="19"/>
      <c r="G20" s="19">
        <f t="shared" si="0"/>
        <v>0</v>
      </c>
      <c r="H20" s="20" t="str">
        <f t="shared" si="1"/>
        <v>F</v>
      </c>
      <c r="I20" s="42" t="s">
        <v>936</v>
      </c>
    </row>
    <row r="21" spans="1:9" ht="16.5" x14ac:dyDescent="0.25">
      <c r="A21" s="16">
        <v>8</v>
      </c>
      <c r="B21" s="56" t="s">
        <v>903</v>
      </c>
      <c r="C21" s="53" t="s">
        <v>519</v>
      </c>
      <c r="D21" s="53" t="s">
        <v>919</v>
      </c>
      <c r="E21" s="19">
        <v>0</v>
      </c>
      <c r="F21" s="19"/>
      <c r="G21" s="19">
        <f t="shared" si="0"/>
        <v>0</v>
      </c>
      <c r="H21" s="20" t="str">
        <f t="shared" si="1"/>
        <v>F</v>
      </c>
      <c r="I21" s="42" t="s">
        <v>936</v>
      </c>
    </row>
    <row r="22" spans="1:9" ht="16.5" x14ac:dyDescent="0.25">
      <c r="A22" s="16">
        <v>9</v>
      </c>
      <c r="B22" s="56" t="s">
        <v>904</v>
      </c>
      <c r="C22" s="54" t="s">
        <v>920</v>
      </c>
      <c r="D22" s="54" t="s">
        <v>921</v>
      </c>
      <c r="E22" s="19">
        <v>8.5</v>
      </c>
      <c r="F22" s="19"/>
      <c r="G22" s="19">
        <f t="shared" si="0"/>
        <v>2.5499999999999998</v>
      </c>
      <c r="H22" s="20" t="str">
        <f t="shared" si="1"/>
        <v>F</v>
      </c>
      <c r="I22" s="42"/>
    </row>
    <row r="23" spans="1:9" ht="16.5" x14ac:dyDescent="0.25">
      <c r="A23" s="16">
        <v>10</v>
      </c>
      <c r="B23" s="56" t="s">
        <v>905</v>
      </c>
      <c r="C23" s="54" t="s">
        <v>922</v>
      </c>
      <c r="D23" s="54" t="s">
        <v>51</v>
      </c>
      <c r="E23" s="19">
        <v>0</v>
      </c>
      <c r="F23" s="19"/>
      <c r="G23" s="19">
        <f t="shared" si="0"/>
        <v>0</v>
      </c>
      <c r="H23" s="20" t="str">
        <f t="shared" si="1"/>
        <v>F</v>
      </c>
      <c r="I23" s="42" t="s">
        <v>936</v>
      </c>
    </row>
    <row r="24" spans="1:9" ht="16.5" x14ac:dyDescent="0.25">
      <c r="A24" s="16">
        <v>11</v>
      </c>
      <c r="B24" s="56" t="s">
        <v>906</v>
      </c>
      <c r="C24" s="54" t="s">
        <v>923</v>
      </c>
      <c r="D24" s="54" t="s">
        <v>924</v>
      </c>
      <c r="E24" s="19">
        <v>7</v>
      </c>
      <c r="F24" s="19"/>
      <c r="G24" s="19">
        <f t="shared" si="0"/>
        <v>2.1</v>
      </c>
      <c r="H24" s="20" t="str">
        <f t="shared" si="1"/>
        <v>F</v>
      </c>
      <c r="I24" s="42"/>
    </row>
    <row r="25" spans="1:9" ht="16.5" x14ac:dyDescent="0.25">
      <c r="A25" s="16">
        <v>12</v>
      </c>
      <c r="B25" s="56" t="s">
        <v>907</v>
      </c>
      <c r="C25" s="54" t="s">
        <v>333</v>
      </c>
      <c r="D25" s="54" t="s">
        <v>49</v>
      </c>
      <c r="E25" s="19">
        <v>7</v>
      </c>
      <c r="F25" s="19"/>
      <c r="G25" s="19">
        <f t="shared" si="0"/>
        <v>2.1</v>
      </c>
      <c r="H25" s="20" t="str">
        <f t="shared" si="1"/>
        <v>F</v>
      </c>
      <c r="I25" s="42"/>
    </row>
    <row r="26" spans="1:9" ht="16.5" x14ac:dyDescent="0.25">
      <c r="A26" s="16">
        <v>13</v>
      </c>
      <c r="B26" s="56" t="s">
        <v>908</v>
      </c>
      <c r="C26" s="54" t="s">
        <v>925</v>
      </c>
      <c r="D26" s="54" t="s">
        <v>459</v>
      </c>
      <c r="E26" s="19">
        <v>7</v>
      </c>
      <c r="F26" s="19"/>
      <c r="G26" s="19">
        <f t="shared" si="0"/>
        <v>2.1</v>
      </c>
      <c r="H26" s="20" t="str">
        <f t="shared" si="1"/>
        <v>F</v>
      </c>
      <c r="I26" s="42"/>
    </row>
    <row r="27" spans="1:9" ht="16.5" x14ac:dyDescent="0.25">
      <c r="A27" s="16">
        <v>14</v>
      </c>
      <c r="B27" s="56" t="s">
        <v>909</v>
      </c>
      <c r="C27" s="54" t="s">
        <v>926</v>
      </c>
      <c r="D27" s="54" t="s">
        <v>196</v>
      </c>
      <c r="E27" s="19">
        <v>7</v>
      </c>
      <c r="F27" s="19"/>
      <c r="G27" s="19">
        <f t="shared" si="0"/>
        <v>2.1</v>
      </c>
      <c r="H27" s="20" t="str">
        <f t="shared" si="1"/>
        <v>F</v>
      </c>
      <c r="I27" s="42"/>
    </row>
    <row r="28" spans="1:9" ht="16.5" x14ac:dyDescent="0.25">
      <c r="A28" s="16"/>
      <c r="B28" s="36"/>
      <c r="C28" s="37"/>
      <c r="D28" s="38"/>
      <c r="E28" s="19"/>
      <c r="F28" s="19"/>
      <c r="G28" s="19"/>
      <c r="H28" s="20"/>
      <c r="I28" s="42"/>
    </row>
    <row r="29" spans="1:9" ht="16.5" x14ac:dyDescent="0.25">
      <c r="A29" s="16"/>
      <c r="B29" s="36"/>
      <c r="C29" s="37"/>
      <c r="D29" s="38"/>
      <c r="E29" s="19"/>
      <c r="F29" s="19"/>
      <c r="G29" s="19"/>
      <c r="H29" s="20"/>
      <c r="I29" s="42"/>
    </row>
    <row r="30" spans="1:9" ht="15.75" x14ac:dyDescent="0.25">
      <c r="A30" s="2"/>
      <c r="B30" s="22"/>
      <c r="C30" s="2"/>
      <c r="D30" s="2"/>
      <c r="E30" s="2"/>
      <c r="F30" s="2"/>
      <c r="G30" s="2"/>
      <c r="H30" s="2"/>
      <c r="I30" s="2"/>
    </row>
    <row r="31" spans="1:9" ht="15.75" x14ac:dyDescent="0.25">
      <c r="A31" s="23" t="str">
        <f>"Cộng danh sách gồm "</f>
        <v xml:space="preserve">Cộng danh sách gồm </v>
      </c>
      <c r="B31" s="23"/>
      <c r="C31" s="23"/>
      <c r="D31" s="24">
        <f>COUNTA(H14:H29)</f>
        <v>14</v>
      </c>
      <c r="E31" s="25">
        <v>1</v>
      </c>
      <c r="F31" s="26"/>
      <c r="G31" s="2"/>
      <c r="H31" s="2"/>
      <c r="I31" s="2"/>
    </row>
    <row r="32" spans="1:9" ht="15.75" x14ac:dyDescent="0.25">
      <c r="A32" s="27" t="s">
        <v>14</v>
      </c>
      <c r="B32" s="27"/>
      <c r="C32" s="27"/>
      <c r="D32" s="28">
        <f>COUNTIF(G14:G29,"&gt;=5")</f>
        <v>0</v>
      </c>
      <c r="E32" s="29">
        <f>D32/D31</f>
        <v>0</v>
      </c>
      <c r="F32" s="30"/>
      <c r="G32" s="2"/>
      <c r="H32" s="2"/>
      <c r="I32" s="2"/>
    </row>
    <row r="33" spans="1:9" ht="15.75" x14ac:dyDescent="0.25">
      <c r="A33" s="27" t="s">
        <v>15</v>
      </c>
      <c r="B33" s="27"/>
      <c r="C33" s="27"/>
      <c r="D33" s="28"/>
      <c r="E33" s="29">
        <f>D33/D31</f>
        <v>0</v>
      </c>
      <c r="F33" s="30"/>
      <c r="G33" s="2"/>
      <c r="H33" s="2"/>
      <c r="I33" s="2"/>
    </row>
    <row r="34" spans="1:9" ht="15.75" x14ac:dyDescent="0.25">
      <c r="A34" s="5"/>
      <c r="B34" s="5"/>
      <c r="C34" s="31"/>
      <c r="D34" s="5"/>
      <c r="E34" s="7"/>
      <c r="F34" s="2"/>
      <c r="G34" s="2"/>
      <c r="H34" s="2"/>
      <c r="I34" s="2"/>
    </row>
    <row r="35" spans="1:9" ht="15.75" x14ac:dyDescent="0.25">
      <c r="A35" s="2"/>
      <c r="B35" s="2" t="s">
        <v>16</v>
      </c>
      <c r="C35" s="2"/>
      <c r="D35" s="2"/>
      <c r="E35" s="63" t="str">
        <f ca="1">"TP. Hồ Chí Minh, ngày "&amp;  DAY(NOW())&amp;" tháng " &amp;MONTH(NOW())&amp;" năm "&amp;YEAR(NOW())</f>
        <v>TP. Hồ Chí Minh, ngày 2 tháng 5 năm 2019</v>
      </c>
      <c r="F35" s="63"/>
      <c r="G35" s="63"/>
      <c r="H35" s="63"/>
      <c r="I35" s="63"/>
    </row>
    <row r="36" spans="1:9" ht="15.75" x14ac:dyDescent="0.25">
      <c r="A36" s="6" t="s">
        <v>17</v>
      </c>
      <c r="B36" s="6"/>
      <c r="C36" s="6"/>
      <c r="D36" s="2"/>
      <c r="E36" s="44" t="s">
        <v>64</v>
      </c>
      <c r="F36" s="44"/>
      <c r="G36" s="44"/>
      <c r="H36" s="44"/>
      <c r="I36" s="44"/>
    </row>
    <row r="37" spans="1:9" ht="15.75" x14ac:dyDescent="0.25">
      <c r="A37" s="44"/>
      <c r="B37" s="44"/>
      <c r="C37" s="44"/>
      <c r="D37" s="2"/>
      <c r="E37" s="6"/>
      <c r="F37" s="6"/>
      <c r="G37" s="6"/>
      <c r="H37" s="6"/>
      <c r="I37" s="6"/>
    </row>
    <row r="38" spans="1:9" ht="15.75" x14ac:dyDescent="0.25">
      <c r="A38" s="44"/>
      <c r="B38" s="44"/>
      <c r="C38" s="44"/>
      <c r="D38" s="2"/>
      <c r="E38" s="6"/>
      <c r="F38" s="6"/>
      <c r="G38" s="6"/>
      <c r="H38" s="6"/>
      <c r="I38" s="6"/>
    </row>
    <row r="39" spans="1:9" ht="15.75" x14ac:dyDescent="0.25">
      <c r="A39" s="44"/>
      <c r="B39" s="44"/>
      <c r="C39" s="44"/>
      <c r="D39" s="2"/>
      <c r="E39" s="6"/>
      <c r="F39" s="6"/>
      <c r="G39" s="6"/>
      <c r="H39" s="6"/>
      <c r="I39" s="6"/>
    </row>
    <row r="40" spans="1:9" ht="15.75" x14ac:dyDescent="0.25">
      <c r="A40" s="44"/>
      <c r="B40" s="44"/>
      <c r="C40" s="44"/>
      <c r="E40" s="6"/>
      <c r="F40" s="6"/>
      <c r="G40" s="6"/>
      <c r="H40" s="6"/>
      <c r="I40" s="6"/>
    </row>
    <row r="41" spans="1:9" ht="15.75" x14ac:dyDescent="0.25">
      <c r="A41" s="44"/>
      <c r="B41" s="44"/>
      <c r="C41" s="44"/>
      <c r="E41" s="6"/>
      <c r="F41" s="6"/>
      <c r="G41" s="6"/>
      <c r="H41" s="6"/>
      <c r="I41" s="6"/>
    </row>
    <row r="42" spans="1:9" ht="16.5" x14ac:dyDescent="0.25">
      <c r="A42" s="2"/>
      <c r="B42" s="61" t="s">
        <v>63</v>
      </c>
      <c r="C42" s="61"/>
      <c r="E42" s="6"/>
      <c r="F42" s="44" t="s">
        <v>929</v>
      </c>
      <c r="G42" s="44"/>
      <c r="H42" s="44"/>
      <c r="I42" s="6"/>
    </row>
    <row r="43" spans="1:9" ht="15.75" x14ac:dyDescent="0.25">
      <c r="A43" s="32"/>
      <c r="B43" s="33"/>
      <c r="C43" s="33"/>
    </row>
    <row r="44" spans="1:9" ht="15.75" x14ac:dyDescent="0.25">
      <c r="F44" s="34"/>
      <c r="G44" s="34"/>
      <c r="H44" s="34"/>
    </row>
  </sheetData>
  <protectedRanges>
    <protectedRange sqref="C7:C9 G7:G8" name="Range2"/>
    <protectedRange sqref="E12:F12" name="Range6"/>
    <protectedRange sqref="D37:D39" name="Range5_1"/>
    <protectedRange sqref="E37:E39 E42 G42:I42" name="Range5_2"/>
    <protectedRange sqref="A42" name="Range5_1_2"/>
    <protectedRange sqref="F14:F29" name="Range3_1_1"/>
    <protectedRange sqref="E14:E29" name="Range3_2"/>
    <protectedRange sqref="A3" name="Range1_1"/>
    <protectedRange sqref="B14:D29" name="Range3_1_1_1"/>
    <protectedRange sqref="I14:I29" name="Range4_1"/>
  </protectedRanges>
  <mergeCells count="6">
    <mergeCell ref="B42:C42"/>
    <mergeCell ref="A1:D1"/>
    <mergeCell ref="E1:I1"/>
    <mergeCell ref="A2:D2"/>
    <mergeCell ref="A3:D3"/>
    <mergeCell ref="E35:I35"/>
  </mergeCells>
  <conditionalFormatting sqref="H14:H29">
    <cfRule type="cellIs" dxfId="13" priority="3" stopIfTrue="1" operator="equal">
      <formula>"F"</formula>
    </cfRule>
  </conditionalFormatting>
  <conditionalFormatting sqref="G14:G29">
    <cfRule type="expression" dxfId="12" priority="2" stopIfTrue="1">
      <formula>MAX(#REF!)&lt;4</formula>
    </cfRule>
  </conditionalFormatting>
  <conditionalFormatting sqref="G14:G29">
    <cfRule type="expression" dxfId="11" priority="1" stopIfTrue="1">
      <formula>MAX(#REF!)&lt;4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workbookViewId="0">
      <selection activeCell="E15" sqref="E15"/>
    </sheetView>
  </sheetViews>
  <sheetFormatPr defaultRowHeight="15" x14ac:dyDescent="0.25"/>
  <cols>
    <col min="1" max="1" width="4.42578125" customWidth="1"/>
    <col min="2" max="2" width="15.1406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932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935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/>
      <c r="E9" s="9" t="s">
        <v>70</v>
      </c>
      <c r="F9" s="10"/>
      <c r="G9" s="10"/>
      <c r="H9" s="2">
        <v>2019</v>
      </c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47" t="s">
        <v>567</v>
      </c>
      <c r="C14" s="53" t="s">
        <v>571</v>
      </c>
      <c r="D14" s="53" t="s">
        <v>38</v>
      </c>
      <c r="E14" s="19">
        <v>7</v>
      </c>
      <c r="F14" s="19"/>
      <c r="G14" s="19">
        <f t="shared" ref="G14:G17" si="0">E14*$E$12+F14*$F$12</f>
        <v>2.1</v>
      </c>
      <c r="H14" s="20" t="str">
        <f t="shared" ref="H14:H17" si="1">IF(G14&lt;4,"F",IF(G14&lt;=4.9,"D",IF(G14&lt;=5.4,"D+",IF(G14&lt;=5.9,"C",IF(G14&lt;=6.9,"C+",IF(G14&lt;=7.9,"B",IF(G14&lt;=8.4,"B+","A")))))))</f>
        <v>F</v>
      </c>
      <c r="I14" s="42"/>
    </row>
    <row r="15" spans="1:9" ht="16.5" x14ac:dyDescent="0.25">
      <c r="A15" s="16">
        <v>2</v>
      </c>
      <c r="B15" s="47" t="s">
        <v>568</v>
      </c>
      <c r="C15" s="54" t="s">
        <v>572</v>
      </c>
      <c r="D15" s="54" t="s">
        <v>146</v>
      </c>
      <c r="E15" s="19">
        <v>8</v>
      </c>
      <c r="F15" s="19"/>
      <c r="G15" s="19">
        <f t="shared" si="0"/>
        <v>2.4</v>
      </c>
      <c r="H15" s="20" t="str">
        <f t="shared" si="1"/>
        <v>F</v>
      </c>
      <c r="I15" s="42"/>
    </row>
    <row r="16" spans="1:9" ht="16.5" x14ac:dyDescent="0.25">
      <c r="A16" s="16">
        <v>3</v>
      </c>
      <c r="B16" s="47" t="s">
        <v>569</v>
      </c>
      <c r="C16" s="53" t="s">
        <v>573</v>
      </c>
      <c r="D16" s="53" t="s">
        <v>18</v>
      </c>
      <c r="E16" s="19">
        <v>7</v>
      </c>
      <c r="F16" s="19"/>
      <c r="G16" s="19">
        <f t="shared" si="0"/>
        <v>2.1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47" t="s">
        <v>570</v>
      </c>
      <c r="C17" s="57" t="s">
        <v>166</v>
      </c>
      <c r="D17" s="57" t="s">
        <v>574</v>
      </c>
      <c r="E17" s="19">
        <v>0</v>
      </c>
      <c r="F17" s="19"/>
      <c r="G17" s="19">
        <f t="shared" si="0"/>
        <v>0</v>
      </c>
      <c r="H17" s="20" t="str">
        <f t="shared" si="1"/>
        <v>F</v>
      </c>
      <c r="I17" s="42" t="s">
        <v>936</v>
      </c>
    </row>
    <row r="18" spans="1:9" ht="16.5" x14ac:dyDescent="0.25">
      <c r="A18" s="16"/>
      <c r="B18" s="36"/>
      <c r="C18" s="37"/>
      <c r="D18" s="38"/>
      <c r="E18" s="19"/>
      <c r="F18" s="19"/>
      <c r="G18" s="19"/>
      <c r="H18" s="20"/>
      <c r="I18" s="42"/>
    </row>
    <row r="19" spans="1:9" ht="16.5" x14ac:dyDescent="0.25">
      <c r="A19" s="16"/>
      <c r="B19" s="36"/>
      <c r="C19" s="37"/>
      <c r="D19" s="38"/>
      <c r="E19" s="19"/>
      <c r="F19" s="19"/>
      <c r="G19" s="19"/>
      <c r="H19" s="20"/>
      <c r="I19" s="42"/>
    </row>
    <row r="20" spans="1:9" ht="15.75" x14ac:dyDescent="0.25">
      <c r="A20" s="2"/>
      <c r="B20" s="22"/>
      <c r="C20" s="2"/>
      <c r="D20" s="2"/>
      <c r="E20" s="2"/>
      <c r="F20" s="2"/>
      <c r="G20" s="2"/>
      <c r="H20" s="2"/>
      <c r="I20" s="2"/>
    </row>
    <row r="21" spans="1:9" ht="15.75" x14ac:dyDescent="0.25">
      <c r="A21" s="23" t="str">
        <f>"Cộng danh sách gồm "</f>
        <v xml:space="preserve">Cộng danh sách gồm </v>
      </c>
      <c r="B21" s="23"/>
      <c r="C21" s="23"/>
      <c r="D21" s="24">
        <v>3</v>
      </c>
      <c r="E21" s="25">
        <v>1</v>
      </c>
      <c r="F21" s="26"/>
      <c r="G21" s="2"/>
      <c r="H21" s="2"/>
      <c r="I21" s="2"/>
    </row>
    <row r="22" spans="1:9" ht="15.75" x14ac:dyDescent="0.25">
      <c r="A22" s="27" t="s">
        <v>14</v>
      </c>
      <c r="B22" s="27"/>
      <c r="C22" s="27"/>
      <c r="D22" s="28">
        <f>COUNTIF(G14:G19,"&gt;=5")</f>
        <v>0</v>
      </c>
      <c r="E22" s="29">
        <f>D22/D21</f>
        <v>0</v>
      </c>
      <c r="F22" s="30"/>
      <c r="G22" s="2"/>
      <c r="H22" s="2"/>
      <c r="I22" s="2"/>
    </row>
    <row r="23" spans="1:9" ht="15.75" x14ac:dyDescent="0.25">
      <c r="A23" s="27" t="s">
        <v>15</v>
      </c>
      <c r="B23" s="27"/>
      <c r="C23" s="27"/>
      <c r="D23" s="28"/>
      <c r="E23" s="29">
        <f>D23/D21</f>
        <v>0</v>
      </c>
      <c r="F23" s="30"/>
      <c r="G23" s="2"/>
      <c r="H23" s="2"/>
      <c r="I23" s="2"/>
    </row>
    <row r="24" spans="1:9" ht="15.75" x14ac:dyDescent="0.25">
      <c r="A24" s="5"/>
      <c r="B24" s="5"/>
      <c r="C24" s="31"/>
      <c r="D24" s="5"/>
      <c r="E24" s="7"/>
      <c r="F24" s="2"/>
      <c r="G24" s="2"/>
      <c r="H24" s="2"/>
      <c r="I24" s="2"/>
    </row>
    <row r="25" spans="1:9" ht="15.75" x14ac:dyDescent="0.25">
      <c r="A25" s="2"/>
      <c r="B25" s="2" t="s">
        <v>16</v>
      </c>
      <c r="C25" s="2"/>
      <c r="D25" s="2"/>
      <c r="E25" s="63" t="str">
        <f ca="1">"TP. Hồ Chí Minh, ngày "&amp;  DAY(NOW())&amp;" tháng " &amp;MONTH(NOW())&amp;" năm "&amp;YEAR(NOW())</f>
        <v>TP. Hồ Chí Minh, ngày 2 tháng 5 năm 2019</v>
      </c>
      <c r="F25" s="63"/>
      <c r="G25" s="63"/>
      <c r="H25" s="63"/>
      <c r="I25" s="63"/>
    </row>
    <row r="26" spans="1:9" ht="15.75" x14ac:dyDescent="0.25">
      <c r="A26" s="6" t="s">
        <v>17</v>
      </c>
      <c r="B26" s="6"/>
      <c r="C26" s="6"/>
      <c r="D26" s="2"/>
      <c r="E26" s="44" t="s">
        <v>64</v>
      </c>
      <c r="F26" s="44"/>
      <c r="G26" s="44"/>
      <c r="H26" s="44"/>
      <c r="I26" s="44"/>
    </row>
    <row r="27" spans="1:9" ht="15.75" x14ac:dyDescent="0.25">
      <c r="A27" s="44"/>
      <c r="B27" s="44"/>
      <c r="C27" s="44"/>
      <c r="D27" s="2"/>
      <c r="E27" s="6"/>
      <c r="F27" s="6"/>
      <c r="G27" s="6"/>
      <c r="H27" s="6"/>
      <c r="I27" s="6"/>
    </row>
    <row r="28" spans="1:9" ht="15.75" x14ac:dyDescent="0.25">
      <c r="A28" s="44"/>
      <c r="B28" s="44"/>
      <c r="C28" s="44"/>
      <c r="D28" s="2"/>
      <c r="E28" s="6"/>
      <c r="F28" s="6"/>
      <c r="G28" s="6"/>
      <c r="H28" s="6"/>
      <c r="I28" s="6"/>
    </row>
    <row r="29" spans="1:9" ht="15.75" x14ac:dyDescent="0.25">
      <c r="A29" s="44"/>
      <c r="B29" s="44"/>
      <c r="C29" s="44"/>
      <c r="D29" s="2"/>
      <c r="E29" s="6"/>
      <c r="F29" s="6"/>
      <c r="G29" s="6"/>
      <c r="H29" s="6"/>
      <c r="I29" s="6"/>
    </row>
    <row r="30" spans="1:9" ht="15.75" x14ac:dyDescent="0.25">
      <c r="A30" s="44"/>
      <c r="B30" s="44"/>
      <c r="C30" s="44"/>
      <c r="E30" s="6"/>
      <c r="F30" s="6"/>
      <c r="G30" s="6"/>
      <c r="H30" s="6"/>
      <c r="I30" s="6"/>
    </row>
    <row r="31" spans="1:9" ht="15.75" x14ac:dyDescent="0.25">
      <c r="A31" s="44"/>
      <c r="B31" s="44"/>
      <c r="C31" s="44"/>
      <c r="E31" s="6"/>
      <c r="F31" s="6"/>
      <c r="G31" s="6"/>
      <c r="H31" s="6"/>
      <c r="I31" s="6"/>
    </row>
    <row r="32" spans="1:9" ht="16.5" x14ac:dyDescent="0.25">
      <c r="A32" s="2"/>
      <c r="B32" s="61" t="s">
        <v>63</v>
      </c>
      <c r="C32" s="61"/>
      <c r="E32" s="6"/>
      <c r="F32" s="44" t="s">
        <v>62</v>
      </c>
      <c r="G32" s="44"/>
      <c r="H32" s="44"/>
      <c r="I32" s="6"/>
    </row>
    <row r="33" spans="1:8" ht="15.75" x14ac:dyDescent="0.25">
      <c r="A33" s="32"/>
      <c r="B33" s="33"/>
      <c r="C33" s="33"/>
    </row>
    <row r="34" spans="1:8" ht="15.75" x14ac:dyDescent="0.25">
      <c r="F34" s="34"/>
      <c r="G34" s="34"/>
      <c r="H34" s="34"/>
    </row>
  </sheetData>
  <protectedRanges>
    <protectedRange sqref="C7:C9 G7:G8" name="Range2"/>
    <protectedRange sqref="E12:F12" name="Range6"/>
    <protectedRange sqref="D27:D29" name="Range5_1"/>
    <protectedRange sqref="E27:E29 E32 G32:I32" name="Range5_2"/>
    <protectedRange sqref="A32" name="Range5_1_2"/>
    <protectedRange sqref="F14:F19" name="Range3_1_1"/>
    <protectedRange sqref="E14:E19" name="Range3_2"/>
    <protectedRange sqref="A3" name="Range1_1"/>
    <protectedRange sqref="B14:D19" name="Range3_1_1_1"/>
    <protectedRange sqref="I14:I19" name="Range4_1"/>
  </protectedRanges>
  <mergeCells count="6">
    <mergeCell ref="B32:C32"/>
    <mergeCell ref="A1:D1"/>
    <mergeCell ref="E1:I1"/>
    <mergeCell ref="A2:D2"/>
    <mergeCell ref="A3:D3"/>
    <mergeCell ref="E25:I25"/>
  </mergeCells>
  <conditionalFormatting sqref="H14:H19">
    <cfRule type="cellIs" dxfId="10" priority="3" stopIfTrue="1" operator="equal">
      <formula>"F"</formula>
    </cfRule>
  </conditionalFormatting>
  <conditionalFormatting sqref="G14:G19">
    <cfRule type="expression" dxfId="9" priority="2" stopIfTrue="1">
      <formula>MAX(#REF!)&lt;4</formula>
    </cfRule>
  </conditionalFormatting>
  <conditionalFormatting sqref="G14:G19">
    <cfRule type="expression" dxfId="8" priority="1" stopIfTrue="1">
      <formula>MAX(#REF!)&lt;4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1"/>
  <sheetViews>
    <sheetView topLeftCell="A11" workbookViewId="0">
      <selection activeCell="I22" sqref="I22"/>
    </sheetView>
  </sheetViews>
  <sheetFormatPr defaultRowHeight="15" x14ac:dyDescent="0.25"/>
  <cols>
    <col min="1" max="1" width="4.42578125" customWidth="1"/>
    <col min="2" max="2" width="14.42578125" customWidth="1"/>
    <col min="3" max="3" width="21.28515625" customWidth="1"/>
    <col min="4" max="4" width="9.140625" customWidth="1"/>
    <col min="7" max="7" width="10.140625" bestFit="1" customWidth="1"/>
    <col min="8" max="8" width="6.85546875" customWidth="1"/>
    <col min="9" max="9" width="17.5703125" customWidth="1"/>
  </cols>
  <sheetData>
    <row r="1" spans="1:9" ht="15.75" x14ac:dyDescent="0.2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 x14ac:dyDescent="0.25">
      <c r="A2" s="62" t="s">
        <v>2</v>
      </c>
      <c r="B2" s="62"/>
      <c r="C2" s="62"/>
      <c r="D2" s="62"/>
      <c r="E2" s="44" t="s">
        <v>3</v>
      </c>
      <c r="F2" s="44"/>
      <c r="G2" s="44"/>
      <c r="H2" s="44"/>
      <c r="I2" s="44"/>
    </row>
    <row r="3" spans="1:9" ht="15.75" x14ac:dyDescent="0.25">
      <c r="A3" s="62" t="s">
        <v>71</v>
      </c>
      <c r="B3" s="62"/>
      <c r="C3" s="62"/>
      <c r="D3" s="62"/>
      <c r="E3" s="1"/>
      <c r="F3" s="2"/>
      <c r="G3" s="2"/>
      <c r="H3" s="2"/>
      <c r="I3" s="2"/>
    </row>
    <row r="4" spans="1:9" ht="15.75" x14ac:dyDescent="0.25">
      <c r="A4" s="44"/>
      <c r="B4" s="44"/>
      <c r="C4" s="44"/>
      <c r="D4" s="44"/>
      <c r="E4" s="2"/>
      <c r="F4" s="2"/>
      <c r="G4" s="2"/>
      <c r="H4" s="2"/>
      <c r="I4" s="2"/>
    </row>
    <row r="5" spans="1:9" ht="19.5" x14ac:dyDescent="0.3">
      <c r="A5" s="4"/>
      <c r="B5" s="4"/>
      <c r="C5" s="4"/>
      <c r="D5" s="4"/>
      <c r="E5" s="4"/>
      <c r="F5" s="4"/>
      <c r="G5" s="4"/>
      <c r="H5" s="4"/>
      <c r="I5" s="4"/>
    </row>
    <row r="6" spans="1:9" ht="15.75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5" t="s">
        <v>65</v>
      </c>
      <c r="B7" s="5"/>
      <c r="C7" s="5" t="s">
        <v>932</v>
      </c>
      <c r="D7" s="5"/>
      <c r="E7" s="5" t="s">
        <v>68</v>
      </c>
      <c r="F7" s="5"/>
      <c r="G7" s="6">
        <v>3</v>
      </c>
      <c r="H7" s="7"/>
      <c r="I7" s="7"/>
    </row>
    <row r="8" spans="1:9" ht="15.75" x14ac:dyDescent="0.25">
      <c r="A8" s="8" t="s">
        <v>66</v>
      </c>
      <c r="B8" s="8"/>
      <c r="C8" s="8" t="s">
        <v>547</v>
      </c>
      <c r="D8" s="8"/>
      <c r="E8" s="8" t="s">
        <v>69</v>
      </c>
      <c r="F8" s="8"/>
      <c r="G8" s="6">
        <v>2</v>
      </c>
      <c r="H8" s="7"/>
      <c r="I8" s="7"/>
    </row>
    <row r="9" spans="1:9" ht="15.75" x14ac:dyDescent="0.25">
      <c r="A9" s="8" t="s">
        <v>67</v>
      </c>
      <c r="B9" s="8"/>
      <c r="C9" s="8" t="s">
        <v>929</v>
      </c>
      <c r="D9" s="8"/>
      <c r="E9" s="9" t="s">
        <v>70</v>
      </c>
      <c r="F9" s="10"/>
      <c r="G9" s="10"/>
      <c r="H9" s="2">
        <v>2019</v>
      </c>
      <c r="I9" s="2"/>
    </row>
    <row r="10" spans="1:9" ht="15.75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47.25" x14ac:dyDescent="0.25">
      <c r="A11" s="11" t="s">
        <v>4</v>
      </c>
      <c r="B11" s="12" t="s">
        <v>5</v>
      </c>
      <c r="C11" s="12" t="s">
        <v>6</v>
      </c>
      <c r="D11" s="12"/>
      <c r="E11" s="13" t="s">
        <v>7</v>
      </c>
      <c r="F11" s="13" t="s">
        <v>8</v>
      </c>
      <c r="G11" s="13" t="s">
        <v>9</v>
      </c>
      <c r="H11" s="13"/>
      <c r="I11" s="14" t="s">
        <v>10</v>
      </c>
    </row>
    <row r="12" spans="1:9" ht="15.75" x14ac:dyDescent="0.25">
      <c r="A12" s="11"/>
      <c r="B12" s="12"/>
      <c r="C12" s="12"/>
      <c r="D12" s="12"/>
      <c r="E12" s="15">
        <v>0.3</v>
      </c>
      <c r="F12" s="15">
        <v>0.7</v>
      </c>
      <c r="G12" s="14" t="s">
        <v>11</v>
      </c>
      <c r="H12" s="14" t="s">
        <v>12</v>
      </c>
      <c r="I12" s="14"/>
    </row>
    <row r="13" spans="1:9" ht="15.75" x14ac:dyDescent="0.25">
      <c r="A13" s="12">
        <v>1</v>
      </c>
      <c r="B13" s="12">
        <v>2</v>
      </c>
      <c r="C13" s="12">
        <v>3</v>
      </c>
      <c r="D13" s="12"/>
      <c r="E13" s="12">
        <v>4</v>
      </c>
      <c r="F13" s="12">
        <v>5</v>
      </c>
      <c r="G13" s="12">
        <v>6</v>
      </c>
      <c r="H13" s="12">
        <v>7</v>
      </c>
      <c r="I13" s="14">
        <v>8</v>
      </c>
    </row>
    <row r="14" spans="1:9" ht="16.5" x14ac:dyDescent="0.25">
      <c r="A14" s="16">
        <v>1</v>
      </c>
      <c r="B14" s="56" t="s">
        <v>526</v>
      </c>
      <c r="C14" s="60" t="s">
        <v>548</v>
      </c>
      <c r="D14" s="60" t="s">
        <v>22</v>
      </c>
      <c r="E14" s="19">
        <v>0</v>
      </c>
      <c r="F14" s="19"/>
      <c r="G14" s="19">
        <f t="shared" ref="G14:G34" si="0">E14*$E$12+F14*$F$12</f>
        <v>0</v>
      </c>
      <c r="H14" s="20" t="str">
        <f t="shared" ref="H14:H34" si="1">IF(G14&lt;4,"F",IF(G14&lt;=4.9,"D",IF(G14&lt;=5.4,"D+",IF(G14&lt;=5.9,"C",IF(G14&lt;=6.9,"C+",IF(G14&lt;=7.9,"B",IF(G14&lt;=8.4,"B+","A")))))))</f>
        <v>F</v>
      </c>
      <c r="I14" s="42" t="s">
        <v>936</v>
      </c>
    </row>
    <row r="15" spans="1:9" ht="16.5" x14ac:dyDescent="0.25">
      <c r="A15" s="16">
        <v>2</v>
      </c>
      <c r="B15" s="56" t="s">
        <v>527</v>
      </c>
      <c r="C15" s="53" t="s">
        <v>549</v>
      </c>
      <c r="D15" s="53" t="s">
        <v>22</v>
      </c>
      <c r="E15" s="19">
        <v>0</v>
      </c>
      <c r="F15" s="19"/>
      <c r="G15" s="19">
        <f t="shared" si="0"/>
        <v>0</v>
      </c>
      <c r="H15" s="20" t="str">
        <f t="shared" si="1"/>
        <v>F</v>
      </c>
      <c r="I15" s="42" t="s">
        <v>936</v>
      </c>
    </row>
    <row r="16" spans="1:9" ht="16.5" x14ac:dyDescent="0.25">
      <c r="A16" s="16">
        <v>3</v>
      </c>
      <c r="B16" s="56" t="s">
        <v>528</v>
      </c>
      <c r="C16" s="54" t="s">
        <v>434</v>
      </c>
      <c r="D16" s="54" t="s">
        <v>285</v>
      </c>
      <c r="E16" s="19">
        <v>8</v>
      </c>
      <c r="F16" s="19"/>
      <c r="G16" s="19">
        <f t="shared" si="0"/>
        <v>2.4</v>
      </c>
      <c r="H16" s="20" t="str">
        <f t="shared" si="1"/>
        <v>F</v>
      </c>
      <c r="I16" s="42"/>
    </row>
    <row r="17" spans="1:9" ht="16.5" x14ac:dyDescent="0.25">
      <c r="A17" s="16">
        <v>4</v>
      </c>
      <c r="B17" s="56" t="s">
        <v>529</v>
      </c>
      <c r="C17" s="53" t="s">
        <v>550</v>
      </c>
      <c r="D17" s="53" t="s">
        <v>45</v>
      </c>
      <c r="E17" s="19">
        <v>8</v>
      </c>
      <c r="F17" s="19"/>
      <c r="G17" s="19">
        <f t="shared" si="0"/>
        <v>2.4</v>
      </c>
      <c r="H17" s="20" t="str">
        <f t="shared" si="1"/>
        <v>F</v>
      </c>
      <c r="I17" s="42"/>
    </row>
    <row r="18" spans="1:9" ht="16.5" x14ac:dyDescent="0.25">
      <c r="A18" s="16">
        <v>5</v>
      </c>
      <c r="B18" s="56" t="s">
        <v>530</v>
      </c>
      <c r="C18" s="53" t="s">
        <v>551</v>
      </c>
      <c r="D18" s="53" t="s">
        <v>552</v>
      </c>
      <c r="E18" s="19">
        <v>8</v>
      </c>
      <c r="F18" s="19"/>
      <c r="G18" s="19">
        <f t="shared" si="0"/>
        <v>2.4</v>
      </c>
      <c r="H18" s="20" t="str">
        <f t="shared" si="1"/>
        <v>F</v>
      </c>
      <c r="I18" s="42"/>
    </row>
    <row r="19" spans="1:9" ht="16.5" x14ac:dyDescent="0.25">
      <c r="A19" s="16">
        <v>6</v>
      </c>
      <c r="B19" s="56" t="s">
        <v>531</v>
      </c>
      <c r="C19" s="54" t="s">
        <v>553</v>
      </c>
      <c r="D19" s="54" t="s">
        <v>554</v>
      </c>
      <c r="E19" s="19">
        <v>7</v>
      </c>
      <c r="F19" s="19"/>
      <c r="G19" s="19">
        <f t="shared" si="0"/>
        <v>2.1</v>
      </c>
      <c r="H19" s="20" t="str">
        <f t="shared" si="1"/>
        <v>F</v>
      </c>
      <c r="I19" s="42"/>
    </row>
    <row r="20" spans="1:9" ht="16.5" x14ac:dyDescent="0.25">
      <c r="A20" s="16">
        <v>7</v>
      </c>
      <c r="B20" s="56" t="s">
        <v>532</v>
      </c>
      <c r="C20" s="54" t="s">
        <v>555</v>
      </c>
      <c r="D20" s="54" t="s">
        <v>411</v>
      </c>
      <c r="E20" s="19">
        <v>0</v>
      </c>
      <c r="F20" s="19"/>
      <c r="G20" s="19">
        <f t="shared" si="0"/>
        <v>0</v>
      </c>
      <c r="H20" s="20" t="str">
        <f t="shared" si="1"/>
        <v>F</v>
      </c>
      <c r="I20" s="42" t="s">
        <v>947</v>
      </c>
    </row>
    <row r="21" spans="1:9" ht="16.5" x14ac:dyDescent="0.25">
      <c r="A21" s="16">
        <v>8</v>
      </c>
      <c r="B21" s="56" t="s">
        <v>533</v>
      </c>
      <c r="C21" s="55" t="s">
        <v>169</v>
      </c>
      <c r="D21" s="55" t="s">
        <v>556</v>
      </c>
      <c r="E21" s="19">
        <v>7</v>
      </c>
      <c r="F21" s="19"/>
      <c r="G21" s="19">
        <f t="shared" si="0"/>
        <v>2.1</v>
      </c>
      <c r="H21" s="20" t="str">
        <f t="shared" si="1"/>
        <v>F</v>
      </c>
      <c r="I21" s="42"/>
    </row>
    <row r="22" spans="1:9" ht="16.5" x14ac:dyDescent="0.25">
      <c r="A22" s="16">
        <v>9</v>
      </c>
      <c r="B22" s="56" t="s">
        <v>534</v>
      </c>
      <c r="C22" s="54" t="s">
        <v>557</v>
      </c>
      <c r="D22" s="54" t="s">
        <v>48</v>
      </c>
      <c r="E22" s="19">
        <v>0</v>
      </c>
      <c r="F22" s="19"/>
      <c r="G22" s="19">
        <f t="shared" si="0"/>
        <v>0</v>
      </c>
      <c r="H22" s="20" t="str">
        <f t="shared" si="1"/>
        <v>F</v>
      </c>
      <c r="I22" s="42" t="s">
        <v>947</v>
      </c>
    </row>
    <row r="23" spans="1:9" ht="16.5" x14ac:dyDescent="0.25">
      <c r="A23" s="16">
        <v>10</v>
      </c>
      <c r="B23" s="56" t="s">
        <v>535</v>
      </c>
      <c r="C23" s="54" t="s">
        <v>399</v>
      </c>
      <c r="D23" s="54" t="s">
        <v>308</v>
      </c>
      <c r="E23" s="19">
        <v>8</v>
      </c>
      <c r="F23" s="19"/>
      <c r="G23" s="19">
        <f t="shared" si="0"/>
        <v>2.4</v>
      </c>
      <c r="H23" s="20" t="str">
        <f t="shared" si="1"/>
        <v>F</v>
      </c>
      <c r="I23" s="42"/>
    </row>
    <row r="24" spans="1:9" ht="16.5" x14ac:dyDescent="0.25">
      <c r="A24" s="16">
        <v>11</v>
      </c>
      <c r="B24" s="56" t="s">
        <v>536</v>
      </c>
      <c r="C24" s="53" t="s">
        <v>558</v>
      </c>
      <c r="D24" s="53" t="s">
        <v>31</v>
      </c>
      <c r="E24" s="19">
        <v>8</v>
      </c>
      <c r="F24" s="19"/>
      <c r="G24" s="19">
        <f t="shared" si="0"/>
        <v>2.4</v>
      </c>
      <c r="H24" s="20" t="str">
        <f t="shared" si="1"/>
        <v>F</v>
      </c>
      <c r="I24" s="42"/>
    </row>
    <row r="25" spans="1:9" ht="16.5" x14ac:dyDescent="0.25">
      <c r="A25" s="16">
        <v>12</v>
      </c>
      <c r="B25" s="56" t="s">
        <v>537</v>
      </c>
      <c r="C25" s="54" t="s">
        <v>559</v>
      </c>
      <c r="D25" s="54" t="s">
        <v>42</v>
      </c>
      <c r="E25" s="19">
        <v>9</v>
      </c>
      <c r="F25" s="19"/>
      <c r="G25" s="19">
        <f t="shared" si="0"/>
        <v>2.6999999999999997</v>
      </c>
      <c r="H25" s="20" t="str">
        <f t="shared" si="1"/>
        <v>F</v>
      </c>
      <c r="I25" s="42"/>
    </row>
    <row r="26" spans="1:9" ht="16.5" x14ac:dyDescent="0.25">
      <c r="A26" s="16">
        <v>13</v>
      </c>
      <c r="B26" s="56" t="s">
        <v>538</v>
      </c>
      <c r="C26" s="54" t="s">
        <v>560</v>
      </c>
      <c r="D26" s="54" t="s">
        <v>51</v>
      </c>
      <c r="E26" s="19">
        <v>7</v>
      </c>
      <c r="F26" s="19"/>
      <c r="G26" s="19">
        <f t="shared" si="0"/>
        <v>2.1</v>
      </c>
      <c r="H26" s="20" t="str">
        <f t="shared" si="1"/>
        <v>F</v>
      </c>
      <c r="I26" s="42"/>
    </row>
    <row r="27" spans="1:9" ht="16.5" x14ac:dyDescent="0.25">
      <c r="A27" s="16">
        <v>14</v>
      </c>
      <c r="B27" s="56" t="s">
        <v>539</v>
      </c>
      <c r="C27" s="53" t="s">
        <v>561</v>
      </c>
      <c r="D27" s="53" t="s">
        <v>214</v>
      </c>
      <c r="E27" s="19">
        <v>0</v>
      </c>
      <c r="F27" s="19"/>
      <c r="G27" s="19">
        <f t="shared" si="0"/>
        <v>0</v>
      </c>
      <c r="H27" s="20" t="str">
        <f t="shared" si="1"/>
        <v>F</v>
      </c>
      <c r="I27" s="42" t="s">
        <v>936</v>
      </c>
    </row>
    <row r="28" spans="1:9" ht="16.5" x14ac:dyDescent="0.25">
      <c r="A28" s="16">
        <v>15</v>
      </c>
      <c r="B28" s="56" t="s">
        <v>540</v>
      </c>
      <c r="C28" s="54" t="s">
        <v>562</v>
      </c>
      <c r="D28" s="54" t="s">
        <v>190</v>
      </c>
      <c r="E28" s="19">
        <v>0</v>
      </c>
      <c r="F28" s="19"/>
      <c r="G28" s="19">
        <f t="shared" si="0"/>
        <v>0</v>
      </c>
      <c r="H28" s="20" t="str">
        <f t="shared" si="1"/>
        <v>F</v>
      </c>
      <c r="I28" s="42" t="s">
        <v>936</v>
      </c>
    </row>
    <row r="29" spans="1:9" ht="16.5" x14ac:dyDescent="0.25">
      <c r="A29" s="16">
        <v>16</v>
      </c>
      <c r="B29" s="56" t="s">
        <v>541</v>
      </c>
      <c r="C29" s="53" t="s">
        <v>563</v>
      </c>
      <c r="D29" s="53" t="s">
        <v>30</v>
      </c>
      <c r="E29" s="19">
        <v>9</v>
      </c>
      <c r="F29" s="19"/>
      <c r="G29" s="19">
        <f t="shared" si="0"/>
        <v>2.6999999999999997</v>
      </c>
      <c r="H29" s="20" t="str">
        <f t="shared" si="1"/>
        <v>F</v>
      </c>
      <c r="I29" s="42"/>
    </row>
    <row r="30" spans="1:9" ht="16.5" x14ac:dyDescent="0.25">
      <c r="A30" s="16">
        <v>17</v>
      </c>
      <c r="B30" s="56" t="s">
        <v>542</v>
      </c>
      <c r="C30" s="54" t="s">
        <v>122</v>
      </c>
      <c r="D30" s="54" t="s">
        <v>193</v>
      </c>
      <c r="E30" s="19">
        <v>9</v>
      </c>
      <c r="F30" s="19"/>
      <c r="G30" s="19">
        <f t="shared" si="0"/>
        <v>2.6999999999999997</v>
      </c>
      <c r="H30" s="20" t="str">
        <f t="shared" si="1"/>
        <v>F</v>
      </c>
      <c r="I30" s="42"/>
    </row>
    <row r="31" spans="1:9" ht="16.5" x14ac:dyDescent="0.25">
      <c r="A31" s="16">
        <v>18</v>
      </c>
      <c r="B31" s="56" t="s">
        <v>543</v>
      </c>
      <c r="C31" s="54" t="s">
        <v>555</v>
      </c>
      <c r="D31" s="54" t="s">
        <v>564</v>
      </c>
      <c r="E31" s="19">
        <v>7</v>
      </c>
      <c r="F31" s="19"/>
      <c r="G31" s="19">
        <f t="shared" si="0"/>
        <v>2.1</v>
      </c>
      <c r="H31" s="20" t="str">
        <f t="shared" si="1"/>
        <v>F</v>
      </c>
      <c r="I31" s="42"/>
    </row>
    <row r="32" spans="1:9" ht="16.5" x14ac:dyDescent="0.25">
      <c r="A32" s="16">
        <v>19</v>
      </c>
      <c r="B32" s="56" t="s">
        <v>544</v>
      </c>
      <c r="C32" s="54" t="s">
        <v>565</v>
      </c>
      <c r="D32" s="54" t="s">
        <v>13</v>
      </c>
      <c r="E32" s="19">
        <v>0</v>
      </c>
      <c r="F32" s="19"/>
      <c r="G32" s="19">
        <f t="shared" si="0"/>
        <v>0</v>
      </c>
      <c r="H32" s="20" t="str">
        <f t="shared" si="1"/>
        <v>F</v>
      </c>
      <c r="I32" s="42" t="s">
        <v>936</v>
      </c>
    </row>
    <row r="33" spans="1:9" ht="16.5" x14ac:dyDescent="0.25">
      <c r="A33" s="16">
        <v>20</v>
      </c>
      <c r="B33" s="56" t="s">
        <v>545</v>
      </c>
      <c r="C33" s="53" t="s">
        <v>451</v>
      </c>
      <c r="D33" s="53" t="s">
        <v>23</v>
      </c>
      <c r="E33" s="19">
        <v>0</v>
      </c>
      <c r="F33" s="19"/>
      <c r="G33" s="19">
        <f t="shared" si="0"/>
        <v>0</v>
      </c>
      <c r="H33" s="20" t="str">
        <f t="shared" si="1"/>
        <v>F</v>
      </c>
      <c r="I33" s="42" t="s">
        <v>936</v>
      </c>
    </row>
    <row r="34" spans="1:9" ht="16.5" x14ac:dyDescent="0.25">
      <c r="A34" s="16">
        <v>21</v>
      </c>
      <c r="B34" s="56" t="s">
        <v>546</v>
      </c>
      <c r="C34" s="54" t="s">
        <v>566</v>
      </c>
      <c r="D34" s="54" t="s">
        <v>23</v>
      </c>
      <c r="E34" s="19">
        <v>0</v>
      </c>
      <c r="F34" s="19"/>
      <c r="G34" s="19">
        <f t="shared" si="0"/>
        <v>0</v>
      </c>
      <c r="H34" s="20" t="str">
        <f t="shared" si="1"/>
        <v>F</v>
      </c>
      <c r="I34" s="42" t="s">
        <v>936</v>
      </c>
    </row>
    <row r="35" spans="1:9" ht="16.5" x14ac:dyDescent="0.25">
      <c r="A35" s="16"/>
      <c r="B35" s="36"/>
      <c r="C35" s="37"/>
      <c r="D35" s="38"/>
      <c r="E35" s="19"/>
      <c r="F35" s="19"/>
      <c r="G35" s="19"/>
      <c r="H35" s="20"/>
      <c r="I35" s="42"/>
    </row>
    <row r="36" spans="1:9" ht="16.5" x14ac:dyDescent="0.25">
      <c r="A36" s="16"/>
      <c r="B36" s="36"/>
      <c r="C36" s="37"/>
      <c r="D36" s="38"/>
      <c r="E36" s="19"/>
      <c r="F36" s="19"/>
      <c r="G36" s="19"/>
      <c r="H36" s="20"/>
      <c r="I36" s="42"/>
    </row>
    <row r="37" spans="1:9" ht="15.75" x14ac:dyDescent="0.25">
      <c r="A37" s="2"/>
      <c r="B37" s="22"/>
      <c r="C37" s="2"/>
      <c r="D37" s="2"/>
      <c r="E37" s="2"/>
      <c r="F37" s="2"/>
      <c r="G37" s="2"/>
      <c r="H37" s="2"/>
      <c r="I37" s="2"/>
    </row>
    <row r="38" spans="1:9" ht="15.75" x14ac:dyDescent="0.25">
      <c r="A38" s="23" t="str">
        <f>"Cộng danh sách gồm "</f>
        <v xml:space="preserve">Cộng danh sách gồm </v>
      </c>
      <c r="B38" s="23"/>
      <c r="C38" s="23"/>
      <c r="D38" s="24">
        <v>12</v>
      </c>
      <c r="E38" s="25">
        <v>1</v>
      </c>
      <c r="F38" s="26"/>
      <c r="G38" s="2"/>
      <c r="H38" s="2"/>
      <c r="I38" s="2"/>
    </row>
    <row r="39" spans="1:9" ht="15.75" x14ac:dyDescent="0.25">
      <c r="A39" s="27" t="s">
        <v>14</v>
      </c>
      <c r="B39" s="27"/>
      <c r="C39" s="27"/>
      <c r="D39" s="28">
        <f>COUNTIF(G14:G36,"&gt;=5")</f>
        <v>0</v>
      </c>
      <c r="E39" s="29">
        <f>D39/D38</f>
        <v>0</v>
      </c>
      <c r="F39" s="30"/>
      <c r="G39" s="2"/>
      <c r="H39" s="2"/>
      <c r="I39" s="2"/>
    </row>
    <row r="40" spans="1:9" ht="15.75" x14ac:dyDescent="0.25">
      <c r="A40" s="27" t="s">
        <v>15</v>
      </c>
      <c r="B40" s="27"/>
      <c r="C40" s="27"/>
      <c r="D40" s="28"/>
      <c r="E40" s="29">
        <f>D40/D38</f>
        <v>0</v>
      </c>
      <c r="F40" s="30"/>
      <c r="G40" s="2"/>
      <c r="H40" s="2"/>
      <c r="I40" s="2"/>
    </row>
    <row r="41" spans="1:9" ht="15.75" x14ac:dyDescent="0.25">
      <c r="A41" s="5"/>
      <c r="B41" s="5"/>
      <c r="C41" s="31"/>
      <c r="D41" s="5"/>
      <c r="E41" s="7"/>
      <c r="F41" s="2"/>
      <c r="G41" s="2"/>
      <c r="H41" s="2"/>
      <c r="I41" s="2"/>
    </row>
    <row r="42" spans="1:9" ht="15.75" x14ac:dyDescent="0.25">
      <c r="A42" s="2"/>
      <c r="B42" s="2" t="s">
        <v>16</v>
      </c>
      <c r="C42" s="2"/>
      <c r="D42" s="2"/>
      <c r="E42" s="63" t="str">
        <f ca="1">"TP. Hồ Chí Minh, ngày "&amp;  DAY(NOW())&amp;" tháng " &amp;MONTH(NOW())&amp;" năm "&amp;YEAR(NOW())</f>
        <v>TP. Hồ Chí Minh, ngày 2 tháng 5 năm 2019</v>
      </c>
      <c r="F42" s="63"/>
      <c r="G42" s="63"/>
      <c r="H42" s="63"/>
      <c r="I42" s="63"/>
    </row>
    <row r="43" spans="1:9" ht="15.75" x14ac:dyDescent="0.25">
      <c r="A43" s="6" t="s">
        <v>17</v>
      </c>
      <c r="B43" s="6"/>
      <c r="C43" s="6"/>
      <c r="D43" s="2"/>
      <c r="E43" s="44" t="s">
        <v>64</v>
      </c>
      <c r="F43" s="44"/>
      <c r="G43" s="44"/>
      <c r="H43" s="44"/>
      <c r="I43" s="44"/>
    </row>
    <row r="44" spans="1:9" ht="15.75" x14ac:dyDescent="0.25">
      <c r="A44" s="44"/>
      <c r="B44" s="44"/>
      <c r="C44" s="44"/>
      <c r="D44" s="2"/>
      <c r="E44" s="6"/>
      <c r="F44" s="6"/>
      <c r="G44" s="6"/>
      <c r="H44" s="6"/>
      <c r="I44" s="6"/>
    </row>
    <row r="45" spans="1:9" ht="15.75" x14ac:dyDescent="0.25">
      <c r="A45" s="44"/>
      <c r="B45" s="44"/>
      <c r="C45" s="44"/>
      <c r="D45" s="2"/>
      <c r="E45" s="6"/>
      <c r="F45" s="6"/>
      <c r="G45" s="6"/>
      <c r="H45" s="6"/>
      <c r="I45" s="6"/>
    </row>
    <row r="46" spans="1:9" ht="15.75" x14ac:dyDescent="0.25">
      <c r="A46" s="44"/>
      <c r="B46" s="44"/>
      <c r="C46" s="44"/>
      <c r="D46" s="2"/>
      <c r="E46" s="6"/>
      <c r="F46" s="6"/>
      <c r="G46" s="6"/>
      <c r="H46" s="6"/>
      <c r="I46" s="6"/>
    </row>
    <row r="47" spans="1:9" ht="15.75" x14ac:dyDescent="0.25">
      <c r="A47" s="44"/>
      <c r="B47" s="44"/>
      <c r="C47" s="44"/>
      <c r="E47" s="6"/>
      <c r="F47" s="6"/>
      <c r="G47" s="6"/>
      <c r="H47" s="6"/>
      <c r="I47" s="6"/>
    </row>
    <row r="48" spans="1:9" ht="15.75" x14ac:dyDescent="0.25">
      <c r="A48" s="44"/>
      <c r="B48" s="44"/>
      <c r="C48" s="44"/>
      <c r="E48" s="6"/>
      <c r="F48" s="6"/>
      <c r="G48" s="6"/>
      <c r="H48" s="6"/>
      <c r="I48" s="6"/>
    </row>
    <row r="49" spans="1:9" ht="16.5" x14ac:dyDescent="0.25">
      <c r="A49" s="2"/>
      <c r="B49" s="61" t="s">
        <v>63</v>
      </c>
      <c r="C49" s="61"/>
      <c r="E49" s="6"/>
      <c r="F49" s="44" t="s">
        <v>62</v>
      </c>
      <c r="G49" s="44"/>
      <c r="H49" s="44"/>
      <c r="I49" s="6"/>
    </row>
    <row r="50" spans="1:9" ht="15.75" x14ac:dyDescent="0.25">
      <c r="A50" s="32"/>
      <c r="B50" s="33"/>
      <c r="C50" s="33"/>
    </row>
    <row r="51" spans="1:9" ht="15.75" x14ac:dyDescent="0.25">
      <c r="F51" s="34"/>
      <c r="G51" s="34"/>
      <c r="H51" s="34"/>
    </row>
  </sheetData>
  <protectedRanges>
    <protectedRange sqref="C7:C9 G7:G8" name="Range2"/>
    <protectedRange sqref="E12:F12" name="Range6"/>
    <protectedRange sqref="D44:D46" name="Range5_1"/>
    <protectedRange sqref="E44:E46 E49 G49:I49" name="Range5_2"/>
    <protectedRange sqref="A49" name="Range5_1_2"/>
    <protectedRange sqref="F14:F36" name="Range3_1_1"/>
    <protectedRange sqref="E14:E36" name="Range3_2"/>
    <protectedRange sqref="A3" name="Range1_1"/>
    <protectedRange sqref="B14:D36" name="Range3_1_1_1"/>
    <protectedRange sqref="I14:I36" name="Range4_1"/>
  </protectedRanges>
  <mergeCells count="6">
    <mergeCell ref="B49:C49"/>
    <mergeCell ref="A1:D1"/>
    <mergeCell ref="E1:I1"/>
    <mergeCell ref="A2:D2"/>
    <mergeCell ref="A3:D3"/>
    <mergeCell ref="E42:I42"/>
  </mergeCells>
  <conditionalFormatting sqref="H14:H36">
    <cfRule type="cellIs" dxfId="7" priority="3" stopIfTrue="1" operator="equal">
      <formula>"F"</formula>
    </cfRule>
  </conditionalFormatting>
  <conditionalFormatting sqref="G14:G36">
    <cfRule type="expression" dxfId="6" priority="2" stopIfTrue="1">
      <formula>MAX(#REF!)&lt;4</formula>
    </cfRule>
  </conditionalFormatting>
  <conditionalFormatting sqref="G14:G36">
    <cfRule type="expression" dxfId="5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06DH_HTTT</vt:lpstr>
      <vt:lpstr>07DH_KTTN1</vt:lpstr>
      <vt:lpstr>07DH_KTTN2</vt:lpstr>
      <vt:lpstr>07DH_QTKD5</vt:lpstr>
      <vt:lpstr>07DH_HTTT</vt:lpstr>
      <vt:lpstr>07DH_QLDD5</vt:lpstr>
      <vt:lpstr>07DH_QLBD</vt:lpstr>
      <vt:lpstr>07DH_BDKH</vt:lpstr>
      <vt:lpstr>07DH_KT</vt:lpstr>
      <vt:lpstr>07DH_DC</vt:lpstr>
      <vt:lpstr>07DH_TNKS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SONY</cp:lastModifiedBy>
  <dcterms:created xsi:type="dcterms:W3CDTF">2016-12-26T04:55:26Z</dcterms:created>
  <dcterms:modified xsi:type="dcterms:W3CDTF">2019-05-02T12:42:29Z</dcterms:modified>
</cp:coreProperties>
</file>