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5ĐH_QLTN3" sheetId="3" r:id="rId1"/>
    <sheet name="05ĐH_QLTN4" sheetId="4" r:id="rId2"/>
    <sheet name="05ĐH_QTKD1" sheetId="5" r:id="rId3"/>
    <sheet name="05ĐH_QTKD2" sheetId="6" r:id="rId4"/>
  </sheets>
  <calcPr calcId="144525"/>
</workbook>
</file>

<file path=xl/calcChain.xml><?xml version="1.0" encoding="utf-8"?>
<calcChain xmlns="http://schemas.openxmlformats.org/spreadsheetml/2006/main">
  <c r="G56" i="3" l="1"/>
  <c r="H56" i="3" s="1"/>
  <c r="E57" i="6" l="1"/>
  <c r="A53" i="6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E65" i="5"/>
  <c r="A61" i="5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E63" i="4"/>
  <c r="A59" i="4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E63" i="3"/>
  <c r="A59" i="3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D61" i="3" l="1"/>
  <c r="D61" i="4"/>
  <c r="D63" i="5"/>
  <c r="D55" i="6"/>
  <c r="H15" i="6"/>
  <c r="D53" i="6" s="1"/>
  <c r="D54" i="6"/>
  <c r="H15" i="5"/>
  <c r="D61" i="5" s="1"/>
  <c r="D62" i="5"/>
  <c r="H15" i="4"/>
  <c r="D59" i="4" s="1"/>
  <c r="D60" i="4"/>
  <c r="H15" i="3"/>
  <c r="D59" i="3" s="1"/>
  <c r="D60" i="3"/>
  <c r="E61" i="3" l="1"/>
  <c r="E60" i="3"/>
  <c r="E61" i="4"/>
  <c r="E60" i="4"/>
  <c r="E63" i="5"/>
  <c r="E62" i="5"/>
  <c r="E55" i="6"/>
  <c r="E54" i="6"/>
</calcChain>
</file>

<file path=xl/sharedStrings.xml><?xml version="1.0" encoding="utf-8"?>
<sst xmlns="http://schemas.openxmlformats.org/spreadsheetml/2006/main" count="628" uniqueCount="449">
  <si>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</si>
  <si>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</si>
  <si>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</si>
  <si>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</si>
  <si>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</si>
  <si>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</si>
  <si>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</si>
  <si>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</si>
  <si>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</si>
  <si>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</si>
  <si>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</si>
  <si>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</si>
  <si>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</si>
  <si>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</si>
  <si>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</si>
  <si>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</si>
  <si>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</si>
  <si>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</si>
  <si>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</si>
  <si>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</si>
  <si>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</si>
  <si>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</si>
  <si>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</si>
  <si>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</t>
  </si>
  <si>
    <t>Anh</t>
  </si>
  <si>
    <t>Ân</t>
  </si>
  <si>
    <t>Trần Thị</t>
  </si>
  <si>
    <t>Lê Thị Hồng</t>
  </si>
  <si>
    <t>Dũng</t>
  </si>
  <si>
    <t>Đạt</t>
  </si>
  <si>
    <t>Huy</t>
  </si>
  <si>
    <t>Nguyễn Thị Cẩm</t>
  </si>
  <si>
    <t>Hường</t>
  </si>
  <si>
    <t>Khoa</t>
  </si>
  <si>
    <t>Trần Anh</t>
  </si>
  <si>
    <t>Linh</t>
  </si>
  <si>
    <t>Nguyễn Thị Mỹ</t>
  </si>
  <si>
    <t>Hồ Thị</t>
  </si>
  <si>
    <t>Nam</t>
  </si>
  <si>
    <t>Lê Thị</t>
  </si>
  <si>
    <t>Quý</t>
  </si>
  <si>
    <t>Sang</t>
  </si>
  <si>
    <t>Thảo</t>
  </si>
  <si>
    <t>Thịnh</t>
  </si>
  <si>
    <t>Thu</t>
  </si>
  <si>
    <t>Nguyễn Thị Minh</t>
  </si>
  <si>
    <t>Thư</t>
  </si>
  <si>
    <t>Tiến</t>
  </si>
  <si>
    <t>Trang</t>
  </si>
  <si>
    <t>Nguyễn Thị Ngọc</t>
  </si>
  <si>
    <t>Trâm</t>
  </si>
  <si>
    <t>Nguyễn Thị Thanh</t>
  </si>
  <si>
    <t>Hà</t>
  </si>
  <si>
    <t>Nguyễn Thị Thu</t>
  </si>
  <si>
    <t>Hiếu</t>
  </si>
  <si>
    <t>Long</t>
  </si>
  <si>
    <t>Nguyễn Thị</t>
  </si>
  <si>
    <t>Ngân</t>
  </si>
  <si>
    <t>Nguyễn Thị Hồng</t>
  </si>
  <si>
    <t>Ngọc</t>
  </si>
  <si>
    <t>Nguyên</t>
  </si>
  <si>
    <t>Nhung</t>
  </si>
  <si>
    <t>Phương</t>
  </si>
  <si>
    <t>Quân</t>
  </si>
  <si>
    <t>Nguyễn Thanh</t>
  </si>
  <si>
    <t>Trà</t>
  </si>
  <si>
    <t>0550120091</t>
  </si>
  <si>
    <t>Trần Thị Thúy</t>
  </si>
  <si>
    <t>0550120092</t>
  </si>
  <si>
    <t>Nguyễn Trâm</t>
  </si>
  <si>
    <t>0550120093</t>
  </si>
  <si>
    <t>Bằng</t>
  </si>
  <si>
    <t>0550120094</t>
  </si>
  <si>
    <t>Nguyễn Vũ Bảo</t>
  </si>
  <si>
    <t>Châu</t>
  </si>
  <si>
    <t>0550120095</t>
  </si>
  <si>
    <t>Nìm Quốc</t>
  </si>
  <si>
    <t>0550120096</t>
  </si>
  <si>
    <t>Nguyễn Thị Bé</t>
  </si>
  <si>
    <t>Duyên</t>
  </si>
  <si>
    <t>0550120097</t>
  </si>
  <si>
    <t>Lê Tấn</t>
  </si>
  <si>
    <t>0550120098</t>
  </si>
  <si>
    <t>Nguyễn Thái Như</t>
  </si>
  <si>
    <t>0550120099</t>
  </si>
  <si>
    <t>Trần Nguyễn Hiếu</t>
  </si>
  <si>
    <t>0550120100</t>
  </si>
  <si>
    <t>Hoài</t>
  </si>
  <si>
    <t>0550120101</t>
  </si>
  <si>
    <t>Cao Đình</t>
  </si>
  <si>
    <t>Huấn</t>
  </si>
  <si>
    <t>0550120102</t>
  </si>
  <si>
    <t>Huệ</t>
  </si>
  <si>
    <t>0550120103</t>
  </si>
  <si>
    <t>Mao Mỹ</t>
  </si>
  <si>
    <t>Hương</t>
  </si>
  <si>
    <t>0550120104</t>
  </si>
  <si>
    <t>Trần Thị Phương</t>
  </si>
  <si>
    <t>0550120105</t>
  </si>
  <si>
    <t>0550120106</t>
  </si>
  <si>
    <t>Nguyễn Thị Tuyết</t>
  </si>
  <si>
    <t>0550120107</t>
  </si>
  <si>
    <t>Nguyễn Ngọc</t>
  </si>
  <si>
    <t>Nhân</t>
  </si>
  <si>
    <t>0550120108</t>
  </si>
  <si>
    <t>Phạm Thị Yến</t>
  </si>
  <si>
    <t>Nhi</t>
  </si>
  <si>
    <t>0550120110</t>
  </si>
  <si>
    <t>0550120111</t>
  </si>
  <si>
    <t>Trần Nguyễn Hoàng</t>
  </si>
  <si>
    <t>0550120112</t>
  </si>
  <si>
    <t>Trần Thị Bảo</t>
  </si>
  <si>
    <t>Quyên</t>
  </si>
  <si>
    <t>0550120113</t>
  </si>
  <si>
    <t>Võ Văn</t>
  </si>
  <si>
    <t>0550120114</t>
  </si>
  <si>
    <t>Ngô Thị Thảo</t>
  </si>
  <si>
    <t>Sương</t>
  </si>
  <si>
    <t>0550120115</t>
  </si>
  <si>
    <t>Phạm Duy</t>
  </si>
  <si>
    <t>Tài</t>
  </si>
  <si>
    <t>0550120118</t>
  </si>
  <si>
    <t>Hà Thanh</t>
  </si>
  <si>
    <t>Thanh</t>
  </si>
  <si>
    <t>0550120120</t>
  </si>
  <si>
    <t>Thái Thị Thanh</t>
  </si>
  <si>
    <t>0550120117</t>
  </si>
  <si>
    <t>Nguyễn Hữu</t>
  </si>
  <si>
    <t>Thắng</t>
  </si>
  <si>
    <t>0550120122</t>
  </si>
  <si>
    <t>Đỗ Nhật</t>
  </si>
  <si>
    <t>Thủ</t>
  </si>
  <si>
    <t>0550120124</t>
  </si>
  <si>
    <t>Nguyễn Thu</t>
  </si>
  <si>
    <t>Thủy</t>
  </si>
  <si>
    <t>0550120123</t>
  </si>
  <si>
    <t>0550120125</t>
  </si>
  <si>
    <t>Ngô Thị Cẩm</t>
  </si>
  <si>
    <t>Tiên</t>
  </si>
  <si>
    <t>0550120126</t>
  </si>
  <si>
    <t>Trương Thị Trần</t>
  </si>
  <si>
    <t>Tình</t>
  </si>
  <si>
    <t>0550120127</t>
  </si>
  <si>
    <t>Nguyễn Công</t>
  </si>
  <si>
    <t>Toại</t>
  </si>
  <si>
    <t>0550120128</t>
  </si>
  <si>
    <t>Nguyễn Quốc</t>
  </si>
  <si>
    <t>Toàn</t>
  </si>
  <si>
    <t>0550120129</t>
  </si>
  <si>
    <t>Lê Thị Thanh</t>
  </si>
  <si>
    <t>0550120130</t>
  </si>
  <si>
    <t>0550120131</t>
  </si>
  <si>
    <t>Trương Trần Ngọc Mỹ</t>
  </si>
  <si>
    <t>0550120132</t>
  </si>
  <si>
    <t>Trần Khánh</t>
  </si>
  <si>
    <t>Tuấn</t>
  </si>
  <si>
    <t>0550120133</t>
  </si>
  <si>
    <t>Uyên</t>
  </si>
  <si>
    <t>0550120134</t>
  </si>
  <si>
    <t>Nguyễn Thị Thùy</t>
  </si>
  <si>
    <t>Vân</t>
  </si>
  <si>
    <t>0550120135</t>
  </si>
  <si>
    <t>Hồ Thị Thanh</t>
  </si>
  <si>
    <t>Yên</t>
  </si>
  <si>
    <t>0550120136</t>
  </si>
  <si>
    <t>Phạm Ngọc</t>
  </si>
  <si>
    <t>Yến</t>
  </si>
  <si>
    <t>05ĐH_QLTN3</t>
  </si>
  <si>
    <t>0550120137</t>
  </si>
  <si>
    <t>Trần Phương</t>
  </si>
  <si>
    <t>0550120138</t>
  </si>
  <si>
    <t xml:space="preserve">Nguyễn Thị Minh </t>
  </si>
  <si>
    <t>Ánh</t>
  </si>
  <si>
    <t>0550120139</t>
  </si>
  <si>
    <t>Can</t>
  </si>
  <si>
    <t>0550120140</t>
  </si>
  <si>
    <t xml:space="preserve">Phan Ngọc </t>
  </si>
  <si>
    <t>Châm</t>
  </si>
  <si>
    <t>0550120141</t>
  </si>
  <si>
    <t>Cơ</t>
  </si>
  <si>
    <t>0550120142</t>
  </si>
  <si>
    <t>Phạm Trường</t>
  </si>
  <si>
    <t>Giang</t>
  </si>
  <si>
    <t>0550120143</t>
  </si>
  <si>
    <t>Đinh Thị Thu</t>
  </si>
  <si>
    <t>0550120144</t>
  </si>
  <si>
    <t xml:space="preserve">Nguyễn Thanh </t>
  </si>
  <si>
    <t>Hải</t>
  </si>
  <si>
    <t>0550120145</t>
  </si>
  <si>
    <t>Trịnh Thúy</t>
  </si>
  <si>
    <t>Hằng</t>
  </si>
  <si>
    <t>0550120146</t>
  </si>
  <si>
    <t xml:space="preserve">Nguyễn Thị </t>
  </si>
  <si>
    <t>0550120147</t>
  </si>
  <si>
    <t>Hoa</t>
  </si>
  <si>
    <t>0550120148</t>
  </si>
  <si>
    <t>0550120149</t>
  </si>
  <si>
    <t>0550120150</t>
  </si>
  <si>
    <t>Đỗ Hoàng</t>
  </si>
  <si>
    <t>Khang</t>
  </si>
  <si>
    <t>0550120151</t>
  </si>
  <si>
    <t>0550120152</t>
  </si>
  <si>
    <t>Nguyễn Hồng</t>
  </si>
  <si>
    <t>Lời</t>
  </si>
  <si>
    <t>0550120153</t>
  </si>
  <si>
    <t xml:space="preserve">Lưu Hoài </t>
  </si>
  <si>
    <t>My</t>
  </si>
  <si>
    <t>0550120154</t>
  </si>
  <si>
    <t>Nguyễn Túy Phương</t>
  </si>
  <si>
    <t>0550120157</t>
  </si>
  <si>
    <t>Đoàn Đặng Thanh</t>
  </si>
  <si>
    <t>0550120155</t>
  </si>
  <si>
    <t xml:space="preserve">Nguyễn Thị Kim </t>
  </si>
  <si>
    <t>0550120156</t>
  </si>
  <si>
    <t>0550120158</t>
  </si>
  <si>
    <t>Nguyễn Thị Kim</t>
  </si>
  <si>
    <t>0550120159</t>
  </si>
  <si>
    <t>Chương Đặng Phúc</t>
  </si>
  <si>
    <t>0550120160</t>
  </si>
  <si>
    <t>Nguyễn Thành</t>
  </si>
  <si>
    <t>0550120161</t>
  </si>
  <si>
    <t xml:space="preserve">Nguyễn Lan </t>
  </si>
  <si>
    <t>0550120162</t>
  </si>
  <si>
    <t xml:space="preserve">Trần Nhật </t>
  </si>
  <si>
    <t>Quang</t>
  </si>
  <si>
    <t>0550120163</t>
  </si>
  <si>
    <t>Lê Hoàng</t>
  </si>
  <si>
    <t>Sáng</t>
  </si>
  <si>
    <t>0550120164</t>
  </si>
  <si>
    <t>Trần Thị Thanh</t>
  </si>
  <si>
    <t>Tâm</t>
  </si>
  <si>
    <t>0550120165</t>
  </si>
  <si>
    <t>Võ Viết</t>
  </si>
  <si>
    <t>0550120166</t>
  </si>
  <si>
    <t>Trần Thị Thu</t>
  </si>
  <si>
    <t>0550120168</t>
  </si>
  <si>
    <t>Đỗ Hữu</t>
  </si>
  <si>
    <t>Trí</t>
  </si>
  <si>
    <t>0550120169</t>
  </si>
  <si>
    <t>0550120170</t>
  </si>
  <si>
    <t>Đặng Hoài</t>
  </si>
  <si>
    <t>Trọng</t>
  </si>
  <si>
    <t>0550120171</t>
  </si>
  <si>
    <t>Mạch Đặng Phương</t>
  </si>
  <si>
    <t>Trúc</t>
  </si>
  <si>
    <t>0550120172</t>
  </si>
  <si>
    <t>Bùi Anh</t>
  </si>
  <si>
    <t>0550120173</t>
  </si>
  <si>
    <t>Đỗ Thanh</t>
  </si>
  <si>
    <t>0550120174</t>
  </si>
  <si>
    <t xml:space="preserve">Đặng Hữu </t>
  </si>
  <si>
    <t>Tùng</t>
  </si>
  <si>
    <t>0550120175</t>
  </si>
  <si>
    <t>0550120177</t>
  </si>
  <si>
    <t>Tuyền</t>
  </si>
  <si>
    <t>0550120178</t>
  </si>
  <si>
    <t>Cao Thị Ánh</t>
  </si>
  <si>
    <t>Tuyết</t>
  </si>
  <si>
    <t>0550120179</t>
  </si>
  <si>
    <t>Trần Trần Kim</t>
  </si>
  <si>
    <t>0550120180</t>
  </si>
  <si>
    <t>0550120181</t>
  </si>
  <si>
    <t>Trương Hồng</t>
  </si>
  <si>
    <t>Xuân</t>
  </si>
  <si>
    <t>05ĐH_QLTN4</t>
  </si>
  <si>
    <t>0550090002</t>
  </si>
  <si>
    <t>Châu Tuấn</t>
  </si>
  <si>
    <t>0550090004</t>
  </si>
  <si>
    <t>Đàm Ý</t>
  </si>
  <si>
    <t>0550090003</t>
  </si>
  <si>
    <t>Nguyễn Thị Hoàng</t>
  </si>
  <si>
    <t>0550090005</t>
  </si>
  <si>
    <t>Lê Thị Ngọc</t>
  </si>
  <si>
    <t>0550090001</t>
  </si>
  <si>
    <t>Phạm Trần Hồng</t>
  </si>
  <si>
    <t>0550090007</t>
  </si>
  <si>
    <t>Võ Thị Kim</t>
  </si>
  <si>
    <t>0550090008</t>
  </si>
  <si>
    <t>Trần Kim</t>
  </si>
  <si>
    <t>Chi</t>
  </si>
  <si>
    <t>0550090009</t>
  </si>
  <si>
    <t>Ngô Thị</t>
  </si>
  <si>
    <t>Diên</t>
  </si>
  <si>
    <t>0550090011</t>
  </si>
  <si>
    <t>Phạm Thành</t>
  </si>
  <si>
    <t>0550090012</t>
  </si>
  <si>
    <t>Võ Thị Phương</t>
  </si>
  <si>
    <t>Gi</t>
  </si>
  <si>
    <t>0550090014</t>
  </si>
  <si>
    <t>Nguyễn Thuý</t>
  </si>
  <si>
    <t>0550090013</t>
  </si>
  <si>
    <t>Nguyễn Gia</t>
  </si>
  <si>
    <t>Hân</t>
  </si>
  <si>
    <t>0550090016</t>
  </si>
  <si>
    <t>NguyễN Văn</t>
  </si>
  <si>
    <t>Hoan</t>
  </si>
  <si>
    <t>0550090017</t>
  </si>
  <si>
    <t>Trương Đình</t>
  </si>
  <si>
    <t>Hoàng</t>
  </si>
  <si>
    <t>0550090018</t>
  </si>
  <si>
    <t>Nguyễn Vũ Thanh</t>
  </si>
  <si>
    <t>Hồng</t>
  </si>
  <si>
    <t>0550090019</t>
  </si>
  <si>
    <t>Phùng Đăng</t>
  </si>
  <si>
    <t>0550090020</t>
  </si>
  <si>
    <t>Nguyễn Văn Trần</t>
  </si>
  <si>
    <t>Lâm</t>
  </si>
  <si>
    <t>0550090022</t>
  </si>
  <si>
    <t>Lê Thị Mỹ</t>
  </si>
  <si>
    <t>0550090021</t>
  </si>
  <si>
    <t>0550090023</t>
  </si>
  <si>
    <t>Loan</t>
  </si>
  <si>
    <t>0550090047</t>
  </si>
  <si>
    <t>Nguyễn Đình</t>
  </si>
  <si>
    <t>0550090024</t>
  </si>
  <si>
    <t>Trần Nguyễn Trúc</t>
  </si>
  <si>
    <t>0550090025</t>
  </si>
  <si>
    <t>Trương Thị Kim</t>
  </si>
  <si>
    <t>0550090026</t>
  </si>
  <si>
    <t>Nguyễn Trúc</t>
  </si>
  <si>
    <t>0550090027</t>
  </si>
  <si>
    <t>0550090029</t>
  </si>
  <si>
    <t>Lê Văn</t>
  </si>
  <si>
    <t>Phước</t>
  </si>
  <si>
    <t>0550090030</t>
  </si>
  <si>
    <t>Trương Thị Cát</t>
  </si>
  <si>
    <t>Phượng</t>
  </si>
  <si>
    <t>0550090032</t>
  </si>
  <si>
    <t>Trần Ngọc</t>
  </si>
  <si>
    <t>0550090031</t>
  </si>
  <si>
    <t>Sại Hoàng</t>
  </si>
  <si>
    <t>0550090033</t>
  </si>
  <si>
    <t>Tống Lê Như</t>
  </si>
  <si>
    <t>Quỳnh</t>
  </si>
  <si>
    <t>0550090034</t>
  </si>
  <si>
    <t>0450090140</t>
  </si>
  <si>
    <t>Thi</t>
  </si>
  <si>
    <t>0550090036</t>
  </si>
  <si>
    <t>Đỗ Thị Bích</t>
  </si>
  <si>
    <t>0550090035</t>
  </si>
  <si>
    <t>Trương Thị Lệ</t>
  </si>
  <si>
    <t>Thúy</t>
  </si>
  <si>
    <t>0450090163</t>
  </si>
  <si>
    <t>Mai Phước</t>
  </si>
  <si>
    <t>0450090164</t>
  </si>
  <si>
    <t>Nguyễn Trung</t>
  </si>
  <si>
    <t>Tín</t>
  </si>
  <si>
    <t>0550090040</t>
  </si>
  <si>
    <t>Đàm Khánh</t>
  </si>
  <si>
    <t>0550090039</t>
  </si>
  <si>
    <t>Hoàng Thị Quỳnh</t>
  </si>
  <si>
    <t>0550090037</t>
  </si>
  <si>
    <t>Lý Nguyễn Thanh</t>
  </si>
  <si>
    <t>0550090038</t>
  </si>
  <si>
    <t>Huỳnh Huyền</t>
  </si>
  <si>
    <t>Trân</t>
  </si>
  <si>
    <t>0550090042</t>
  </si>
  <si>
    <t>Châu Thị Mỹ</t>
  </si>
  <si>
    <t>Trinh</t>
  </si>
  <si>
    <t>0550090041</t>
  </si>
  <si>
    <t>0550090044</t>
  </si>
  <si>
    <t>0550090045</t>
  </si>
  <si>
    <t>0550090046</t>
  </si>
  <si>
    <t>Nguyễn Tuấn</t>
  </si>
  <si>
    <t>Vũ</t>
  </si>
  <si>
    <t>05ĐH_QTKD1</t>
  </si>
  <si>
    <t>0550090050</t>
  </si>
  <si>
    <t>0550090051</t>
  </si>
  <si>
    <t>Lường Thị Thúy</t>
  </si>
  <si>
    <t>Chung</t>
  </si>
  <si>
    <t>0550090053</t>
  </si>
  <si>
    <t>0550090054</t>
  </si>
  <si>
    <t>Đậm</t>
  </si>
  <si>
    <t>0550090056</t>
  </si>
  <si>
    <t>Huỳnh Minh</t>
  </si>
  <si>
    <t>0550090059</t>
  </si>
  <si>
    <t>Nguyễn Khắc</t>
  </si>
  <si>
    <t>0550090057</t>
  </si>
  <si>
    <t>Hưng</t>
  </si>
  <si>
    <t>0550090060</t>
  </si>
  <si>
    <t>Nguyễn Đăng</t>
  </si>
  <si>
    <t>0550090061</t>
  </si>
  <si>
    <t>0550090063</t>
  </si>
  <si>
    <t>Võ Thị Hồng</t>
  </si>
  <si>
    <t>0550090064</t>
  </si>
  <si>
    <t>Ngô Trương Minh</t>
  </si>
  <si>
    <t>Mẫn</t>
  </si>
  <si>
    <t>0550090065</t>
  </si>
  <si>
    <t>Lâm Phạm Bảo</t>
  </si>
  <si>
    <t>0550090066</t>
  </si>
  <si>
    <t>0550090068</t>
  </si>
  <si>
    <t>Thân Thị</t>
  </si>
  <si>
    <t>0550090069</t>
  </si>
  <si>
    <t>Nguyễn Thảo</t>
  </si>
  <si>
    <t>0550090070</t>
  </si>
  <si>
    <t>Võ Thị Thảo</t>
  </si>
  <si>
    <t>0550090071</t>
  </si>
  <si>
    <t>0550090072</t>
  </si>
  <si>
    <t>Kim Kiều</t>
  </si>
  <si>
    <t>Oanh</t>
  </si>
  <si>
    <t>0550090073</t>
  </si>
  <si>
    <t>Trần Thanh</t>
  </si>
  <si>
    <t>Phong</t>
  </si>
  <si>
    <t>0550090074</t>
  </si>
  <si>
    <t>0550090076</t>
  </si>
  <si>
    <t>Quí</t>
  </si>
  <si>
    <t>0550090077</t>
  </si>
  <si>
    <t>Châu Liểu</t>
  </si>
  <si>
    <t>0550090078</t>
  </si>
  <si>
    <t>Sơn</t>
  </si>
  <si>
    <t>0550090079</t>
  </si>
  <si>
    <t>Trần Thị Yến</t>
  </si>
  <si>
    <t>0550090080</t>
  </si>
  <si>
    <t>Nguyễn Như</t>
  </si>
  <si>
    <t>0550090081</t>
  </si>
  <si>
    <t>Lâm Hoàng Đoan</t>
  </si>
  <si>
    <t>0550090082</t>
  </si>
  <si>
    <t>Đặng Thị Hoài</t>
  </si>
  <si>
    <t>0550090083</t>
  </si>
  <si>
    <t>Phan Thị Mỹ</t>
  </si>
  <si>
    <t>Thuận</t>
  </si>
  <si>
    <t>0550090084</t>
  </si>
  <si>
    <t>Võ Anh</t>
  </si>
  <si>
    <t>Thục</t>
  </si>
  <si>
    <t>0550090085</t>
  </si>
  <si>
    <t>Tiền</t>
  </si>
  <si>
    <t>0550090086</t>
  </si>
  <si>
    <t>Huỳnh Quang</t>
  </si>
  <si>
    <t>0550090087</t>
  </si>
  <si>
    <t>Lưu Thị Bích</t>
  </si>
  <si>
    <t>0550090088</t>
  </si>
  <si>
    <t>0550090089</t>
  </si>
  <si>
    <t>0550090091</t>
  </si>
  <si>
    <t>Đào Lê Phương</t>
  </si>
  <si>
    <t>0550090092</t>
  </si>
  <si>
    <t>0550090093</t>
  </si>
  <si>
    <t>05ĐH_QTKD2</t>
  </si>
  <si>
    <t>DLCMDCSVN</t>
  </si>
  <si>
    <t>II</t>
  </si>
  <si>
    <t>ĐLCMĐCSVN</t>
  </si>
  <si>
    <t xml:space="preserve">KHOA LUẬT VÀ LÝ LUẬN CHÍNH TRỊ </t>
  </si>
  <si>
    <t>BẢNG ĐIỂM HỌC PHẦN</t>
  </si>
  <si>
    <t xml:space="preserve">       NĂM HỌC: 2017-2018</t>
  </si>
  <si>
    <r>
      <t xml:space="preserve">      </t>
    </r>
    <r>
      <rPr>
        <b/>
        <sz val="12"/>
        <rFont val="Times New Roman"/>
        <family val="1"/>
      </rPr>
      <t xml:space="preserve"> NĂM HỌC: 2017-2018</t>
    </r>
  </si>
  <si>
    <r>
      <t xml:space="preserve">       </t>
    </r>
    <r>
      <rPr>
        <b/>
        <sz val="12"/>
        <rFont val="Times New Roman"/>
        <family val="1"/>
      </rPr>
      <t>NĂM HỌC: 2017-2018</t>
    </r>
  </si>
  <si>
    <t>GVC.THS.NGUYỄN TIẾN HỮU</t>
  </si>
  <si>
    <t>GVC.ThS.Nguyễn Tiến Hữu</t>
  </si>
  <si>
    <r>
      <t xml:space="preserve">   </t>
    </r>
    <r>
      <rPr>
        <b/>
        <sz val="13"/>
        <color theme="1"/>
        <rFont val="Times New Roman"/>
        <family val="1"/>
      </rPr>
      <t>GVC.ThS.Nguyễn Tiến Hữu</t>
    </r>
  </si>
  <si>
    <t>0550120116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</si>
</sst>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8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0" fontId="5" fillId="0" borderId="11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2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4" xfId="0" applyNumberFormat="1" applyFont="1" applyBorder="1" applyAlignment="1">
      <alignment horizontal="center"/>
    </xf>
    <xf numFmtId="2" fontId="3" fillId="0" borderId="14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/>
    <xf numFmtId="0" fontId="5" fillId="0" borderId="15" xfId="0" applyNumberFormat="1" applyFont="1" applyFill="1" applyBorder="1" applyAlignment="1" applyProtection="1"/>
    <xf numFmtId="0" fontId="5" fillId="0" borderId="16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8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5" xfId="0" quotePrefix="1" applyNumberFormat="1" applyFont="1" applyFill="1" applyBorder="1" applyAlignment="1" applyProtection="1"/>
  </cellXfs>
  <cellStyles count="1">
    <cellStyle name="Normal" xfId="0" builtinId="0"/>
  </cellStyles>
  <dxfs count="10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B58" sqref="B58"/>
    </sheetView>
  </sheetViews>
  <sheetFormatPr defaultRowHeight="14.25" x14ac:dyDescent="0.2"/>
  <cols>
    <col min="1" max="1" width="6.375" customWidth="1"/>
    <col min="2" max="2" width="14" customWidth="1"/>
    <col min="3" max="3" width="21.25" customWidth="1"/>
    <col min="4" max="4" width="11.125" customWidth="1"/>
  </cols>
  <sheetData>
    <row r="1" spans="1:9" ht="15.75" x14ac:dyDescent="0.25">
      <c r="A1" s="34" t="s">
        <v>0</v>
      </c>
      <c r="B1" s="34"/>
      <c r="C1" s="34"/>
      <c r="D1" s="34"/>
      <c r="E1" s="34" t="s">
        <v>1</v>
      </c>
      <c r="F1" s="34"/>
      <c r="G1" s="34"/>
      <c r="H1" s="34"/>
      <c r="I1" s="34"/>
    </row>
    <row r="2" spans="1:9" ht="15.75" x14ac:dyDescent="0.25">
      <c r="A2" s="34" t="s">
        <v>2</v>
      </c>
      <c r="B2" s="34"/>
      <c r="C2" s="34"/>
      <c r="D2" s="34"/>
      <c r="E2" s="52" t="s">
        <v>3</v>
      </c>
      <c r="F2" s="52"/>
      <c r="G2" s="52"/>
      <c r="H2" s="52"/>
      <c r="I2" s="52"/>
    </row>
    <row r="3" spans="1:9" ht="15.75" x14ac:dyDescent="0.25">
      <c r="A3" s="34" t="s">
        <v>4</v>
      </c>
      <c r="B3" s="34"/>
      <c r="C3" s="34"/>
      <c r="D3" s="34"/>
      <c r="E3" s="1"/>
      <c r="F3" s="1"/>
      <c r="G3" s="1"/>
      <c r="H3" s="1"/>
      <c r="I3" s="1"/>
    </row>
    <row r="4" spans="1:9" ht="15.75" x14ac:dyDescent="0.25">
      <c r="A4" s="34" t="s">
        <v>440</v>
      </c>
      <c r="B4" s="34"/>
      <c r="C4" s="34"/>
      <c r="D4" s="3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1" t="s">
        <v>441</v>
      </c>
      <c r="B6" s="51"/>
      <c r="C6" s="51"/>
      <c r="D6" s="51"/>
      <c r="E6" s="51"/>
      <c r="F6" s="51"/>
      <c r="G6" s="51"/>
      <c r="H6" s="51"/>
      <c r="I6" s="5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5" t="s">
        <v>5</v>
      </c>
      <c r="B8" s="35"/>
      <c r="C8" s="35" t="s">
        <v>439</v>
      </c>
      <c r="D8" s="35"/>
      <c r="E8" s="35" t="s">
        <v>6</v>
      </c>
      <c r="F8" s="35"/>
      <c r="G8" s="3">
        <v>3</v>
      </c>
      <c r="H8" s="3"/>
      <c r="I8" s="3"/>
    </row>
    <row r="9" spans="1:9" ht="15.75" x14ac:dyDescent="0.25">
      <c r="A9" s="35" t="s">
        <v>7</v>
      </c>
      <c r="B9" s="35"/>
      <c r="C9" s="35" t="s">
        <v>167</v>
      </c>
      <c r="D9" s="35"/>
      <c r="E9" s="35" t="s">
        <v>8</v>
      </c>
      <c r="F9" s="35"/>
      <c r="G9" s="3" t="s">
        <v>438</v>
      </c>
      <c r="H9" s="3"/>
      <c r="I9" s="3"/>
    </row>
    <row r="10" spans="1:9" ht="15.75" x14ac:dyDescent="0.25">
      <c r="A10" s="35" t="s">
        <v>9</v>
      </c>
      <c r="B10" s="35"/>
      <c r="C10" s="35" t="s">
        <v>445</v>
      </c>
      <c r="D10" s="35"/>
      <c r="E10" s="4" t="s">
        <v>443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">
      <c r="A12" s="36" t="s">
        <v>10</v>
      </c>
      <c r="B12" s="38" t="s">
        <v>11</v>
      </c>
      <c r="C12" s="40" t="s">
        <v>12</v>
      </c>
      <c r="D12" s="41"/>
      <c r="E12" s="5" t="s">
        <v>13</v>
      </c>
      <c r="F12" s="5" t="s">
        <v>14</v>
      </c>
      <c r="G12" s="44" t="s">
        <v>15</v>
      </c>
      <c r="H12" s="45"/>
      <c r="I12" s="46" t="s">
        <v>16</v>
      </c>
    </row>
    <row r="13" spans="1:9" ht="15.75" x14ac:dyDescent="0.2">
      <c r="A13" s="37"/>
      <c r="B13" s="39"/>
      <c r="C13" s="42"/>
      <c r="D13" s="43"/>
      <c r="E13" s="6">
        <v>0.3</v>
      </c>
      <c r="F13" s="6">
        <v>0.7</v>
      </c>
      <c r="G13" s="7" t="s">
        <v>17</v>
      </c>
      <c r="H13" s="7" t="s">
        <v>18</v>
      </c>
      <c r="I13" s="47"/>
    </row>
    <row r="14" spans="1:9" ht="15.75" x14ac:dyDescent="0.2">
      <c r="A14" s="8">
        <v>1</v>
      </c>
      <c r="B14" s="8">
        <v>2</v>
      </c>
      <c r="C14" s="48">
        <v>3</v>
      </c>
      <c r="D14" s="48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66</v>
      </c>
      <c r="C15" s="11" t="s">
        <v>67</v>
      </c>
      <c r="D15" s="12" t="s">
        <v>23</v>
      </c>
      <c r="E15" s="13">
        <v>8</v>
      </c>
      <c r="F15" s="14">
        <v>5</v>
      </c>
      <c r="G15" s="14">
        <f>E15*$E$13+F15*$F$13</f>
        <v>5.9</v>
      </c>
      <c r="H15" s="15" t="str">
        <f>IF(G15&lt;4,"F",IF(G15&lt;=4.9,"D",IF(G15&lt;=5.4,"D+",IF(G15&lt;=5.9,"C",IF(G15&lt;=6.9,"C+",IF(G15&lt;=7.9,"B",IF(G15&lt;=8.4,"B+","A")))))))</f>
        <v>C</v>
      </c>
      <c r="I15" s="16"/>
    </row>
    <row r="16" spans="1:9" ht="16.5" x14ac:dyDescent="0.25">
      <c r="A16" s="17">
        <v>2</v>
      </c>
      <c r="B16" s="10" t="s">
        <v>68</v>
      </c>
      <c r="C16" s="11" t="s">
        <v>69</v>
      </c>
      <c r="D16" s="12" t="s">
        <v>24</v>
      </c>
      <c r="E16" s="18">
        <v>8</v>
      </c>
      <c r="F16" s="19">
        <v>0</v>
      </c>
      <c r="G16" s="19">
        <f t="shared" ref="G16:G57" si="0">E16*$E$13+F16*$F$13</f>
        <v>2.4</v>
      </c>
      <c r="H16" s="15" t="str">
        <f t="shared" ref="H16:H57" si="1">IF(G16&lt;4,"F",IF(G16&lt;=4.9,"D",IF(G16&lt;=5.4,"D+",IF(G16&lt;=5.9,"C",IF(G16&lt;=6.9,"C+",IF(G16&lt;=7.9,"B",IF(G16&lt;=8.4,"B+","A")))))))</f>
        <v>F</v>
      </c>
      <c r="I16" s="20"/>
    </row>
    <row r="17" spans="1:9" ht="16.5" x14ac:dyDescent="0.25">
      <c r="A17" s="17">
        <v>3</v>
      </c>
      <c r="B17" s="10" t="s">
        <v>70</v>
      </c>
      <c r="C17" s="11" t="s">
        <v>64</v>
      </c>
      <c r="D17" s="12" t="s">
        <v>71</v>
      </c>
      <c r="E17" s="18">
        <v>9</v>
      </c>
      <c r="F17" s="19">
        <v>6</v>
      </c>
      <c r="G17" s="19">
        <f t="shared" si="0"/>
        <v>6.8999999999999986</v>
      </c>
      <c r="H17" s="15" t="str">
        <f t="shared" si="1"/>
        <v>C+</v>
      </c>
      <c r="I17" s="20"/>
    </row>
    <row r="18" spans="1:9" ht="16.5" x14ac:dyDescent="0.25">
      <c r="A18" s="17">
        <v>4</v>
      </c>
      <c r="B18" s="10" t="s">
        <v>72</v>
      </c>
      <c r="C18" s="11" t="s">
        <v>73</v>
      </c>
      <c r="D18" s="12" t="s">
        <v>74</v>
      </c>
      <c r="E18" s="18">
        <v>5</v>
      </c>
      <c r="F18" s="19">
        <v>7</v>
      </c>
      <c r="G18" s="19">
        <f t="shared" si="0"/>
        <v>6.3999999999999995</v>
      </c>
      <c r="H18" s="15" t="str">
        <f t="shared" si="1"/>
        <v>C+</v>
      </c>
      <c r="I18" s="20"/>
    </row>
    <row r="19" spans="1:9" ht="16.5" x14ac:dyDescent="0.25">
      <c r="A19" s="17">
        <v>5</v>
      </c>
      <c r="B19" s="10" t="s">
        <v>75</v>
      </c>
      <c r="C19" s="11" t="s">
        <v>76</v>
      </c>
      <c r="D19" s="12" t="s">
        <v>28</v>
      </c>
      <c r="E19" s="18">
        <v>7</v>
      </c>
      <c r="F19" s="19">
        <v>7</v>
      </c>
      <c r="G19" s="19">
        <f t="shared" si="0"/>
        <v>7</v>
      </c>
      <c r="H19" s="15" t="str">
        <f t="shared" si="1"/>
        <v>B</v>
      </c>
      <c r="I19" s="20"/>
    </row>
    <row r="20" spans="1:9" ht="16.5" x14ac:dyDescent="0.25">
      <c r="A20" s="17">
        <v>6</v>
      </c>
      <c r="B20" s="10" t="s">
        <v>77</v>
      </c>
      <c r="C20" s="11" t="s">
        <v>78</v>
      </c>
      <c r="D20" s="12" t="s">
        <v>79</v>
      </c>
      <c r="E20" s="18">
        <v>8</v>
      </c>
      <c r="F20" s="19">
        <v>8</v>
      </c>
      <c r="G20" s="19">
        <f t="shared" si="0"/>
        <v>8</v>
      </c>
      <c r="H20" s="15" t="str">
        <f t="shared" si="1"/>
        <v>B+</v>
      </c>
      <c r="I20" s="20"/>
    </row>
    <row r="21" spans="1:9" ht="16.5" x14ac:dyDescent="0.25">
      <c r="A21" s="17">
        <v>7</v>
      </c>
      <c r="B21" s="10" t="s">
        <v>80</v>
      </c>
      <c r="C21" s="11" t="s">
        <v>81</v>
      </c>
      <c r="D21" s="12" t="s">
        <v>29</v>
      </c>
      <c r="E21" s="18">
        <v>7</v>
      </c>
      <c r="F21" s="19">
        <v>7</v>
      </c>
      <c r="G21" s="19">
        <f t="shared" si="0"/>
        <v>7</v>
      </c>
      <c r="H21" s="15" t="str">
        <f t="shared" si="1"/>
        <v>B</v>
      </c>
      <c r="I21" s="20"/>
    </row>
    <row r="22" spans="1:9" ht="16.5" x14ac:dyDescent="0.25">
      <c r="A22" s="17">
        <v>8</v>
      </c>
      <c r="B22" s="10" t="s">
        <v>82</v>
      </c>
      <c r="C22" s="11" t="s">
        <v>83</v>
      </c>
      <c r="D22" s="12" t="s">
        <v>52</v>
      </c>
      <c r="E22" s="18">
        <v>8</v>
      </c>
      <c r="F22" s="19">
        <v>8</v>
      </c>
      <c r="G22" s="19">
        <f t="shared" si="0"/>
        <v>8</v>
      </c>
      <c r="H22" s="15" t="str">
        <f t="shared" si="1"/>
        <v>B+</v>
      </c>
      <c r="I22" s="20"/>
    </row>
    <row r="23" spans="1:9" ht="16.5" x14ac:dyDescent="0.25">
      <c r="A23" s="17">
        <v>9</v>
      </c>
      <c r="B23" s="10" t="s">
        <v>84</v>
      </c>
      <c r="C23" s="11" t="s">
        <v>85</v>
      </c>
      <c r="D23" s="12" t="s">
        <v>54</v>
      </c>
      <c r="E23" s="18">
        <v>9</v>
      </c>
      <c r="F23" s="19">
        <v>7</v>
      </c>
      <c r="G23" s="19">
        <f t="shared" si="0"/>
        <v>7.6</v>
      </c>
      <c r="H23" s="15" t="str">
        <f t="shared" si="1"/>
        <v>B</v>
      </c>
      <c r="I23" s="20"/>
    </row>
    <row r="24" spans="1:9" ht="16.5" x14ac:dyDescent="0.25">
      <c r="A24" s="17">
        <v>10</v>
      </c>
      <c r="B24" s="10" t="s">
        <v>86</v>
      </c>
      <c r="C24" s="11" t="s">
        <v>51</v>
      </c>
      <c r="D24" s="12" t="s">
        <v>87</v>
      </c>
      <c r="E24" s="18">
        <v>8</v>
      </c>
      <c r="F24" s="19">
        <v>7</v>
      </c>
      <c r="G24" s="19">
        <f t="shared" si="0"/>
        <v>7.2999999999999989</v>
      </c>
      <c r="H24" s="15" t="str">
        <f t="shared" si="1"/>
        <v>B</v>
      </c>
      <c r="I24" s="20"/>
    </row>
    <row r="25" spans="1:9" ht="16.5" x14ac:dyDescent="0.25">
      <c r="A25" s="17">
        <v>11</v>
      </c>
      <c r="B25" s="10" t="s">
        <v>88</v>
      </c>
      <c r="C25" s="11" t="s">
        <v>89</v>
      </c>
      <c r="D25" s="12" t="s">
        <v>90</v>
      </c>
      <c r="E25" s="18">
        <v>5</v>
      </c>
      <c r="F25" s="19">
        <v>7</v>
      </c>
      <c r="G25" s="19">
        <f t="shared" si="0"/>
        <v>6.3999999999999995</v>
      </c>
      <c r="H25" s="15" t="str">
        <f t="shared" si="1"/>
        <v>C+</v>
      </c>
      <c r="I25" s="20"/>
    </row>
    <row r="26" spans="1:9" ht="16.5" x14ac:dyDescent="0.25">
      <c r="A26" s="17">
        <v>12</v>
      </c>
      <c r="B26" s="10" t="s">
        <v>91</v>
      </c>
      <c r="C26" s="11" t="s">
        <v>36</v>
      </c>
      <c r="D26" s="12" t="s">
        <v>92</v>
      </c>
      <c r="E26" s="18">
        <v>9</v>
      </c>
      <c r="F26" s="19">
        <v>6</v>
      </c>
      <c r="G26" s="19">
        <f t="shared" si="0"/>
        <v>6.8999999999999986</v>
      </c>
      <c r="H26" s="15" t="str">
        <f t="shared" si="1"/>
        <v>C+</v>
      </c>
      <c r="I26" s="20"/>
    </row>
    <row r="27" spans="1:9" ht="16.5" x14ac:dyDescent="0.25">
      <c r="A27" s="17">
        <v>13</v>
      </c>
      <c r="B27" s="10" t="s">
        <v>93</v>
      </c>
      <c r="C27" s="11" t="s">
        <v>94</v>
      </c>
      <c r="D27" s="12" t="s">
        <v>95</v>
      </c>
      <c r="E27" s="18">
        <v>8</v>
      </c>
      <c r="F27" s="19">
        <v>6</v>
      </c>
      <c r="G27" s="19">
        <f t="shared" si="0"/>
        <v>6.6</v>
      </c>
      <c r="H27" s="15" t="str">
        <f t="shared" si="1"/>
        <v>C+</v>
      </c>
      <c r="I27" s="20"/>
    </row>
    <row r="28" spans="1:9" ht="16.5" x14ac:dyDescent="0.25">
      <c r="A28" s="17">
        <v>14</v>
      </c>
      <c r="B28" s="10" t="s">
        <v>96</v>
      </c>
      <c r="C28" s="11" t="s">
        <v>97</v>
      </c>
      <c r="D28" s="12" t="s">
        <v>35</v>
      </c>
      <c r="E28" s="18">
        <v>8</v>
      </c>
      <c r="F28" s="19">
        <v>6</v>
      </c>
      <c r="G28" s="19">
        <f t="shared" si="0"/>
        <v>6.6</v>
      </c>
      <c r="H28" s="15" t="str">
        <f t="shared" si="1"/>
        <v>C+</v>
      </c>
      <c r="I28" s="20"/>
    </row>
    <row r="29" spans="1:9" ht="16.5" x14ac:dyDescent="0.25">
      <c r="A29" s="17">
        <v>15</v>
      </c>
      <c r="B29" s="10" t="s">
        <v>98</v>
      </c>
      <c r="C29" s="11" t="s">
        <v>49</v>
      </c>
      <c r="D29" s="12" t="s">
        <v>57</v>
      </c>
      <c r="E29" s="18">
        <v>8</v>
      </c>
      <c r="F29" s="19">
        <v>6</v>
      </c>
      <c r="G29" s="19">
        <f t="shared" si="0"/>
        <v>6.6</v>
      </c>
      <c r="H29" s="15" t="str">
        <f t="shared" si="1"/>
        <v>C+</v>
      </c>
      <c r="I29" s="20"/>
    </row>
    <row r="30" spans="1:9" ht="16.5" x14ac:dyDescent="0.25">
      <c r="A30" s="17">
        <v>16</v>
      </c>
      <c r="B30" s="10" t="s">
        <v>99</v>
      </c>
      <c r="C30" s="11" t="s">
        <v>100</v>
      </c>
      <c r="D30" s="12" t="s">
        <v>57</v>
      </c>
      <c r="E30" s="18">
        <v>5</v>
      </c>
      <c r="F30" s="19">
        <v>8</v>
      </c>
      <c r="G30" s="19">
        <f t="shared" si="0"/>
        <v>7.1</v>
      </c>
      <c r="H30" s="15" t="str">
        <f t="shared" si="1"/>
        <v>B</v>
      </c>
      <c r="I30" s="20"/>
    </row>
    <row r="31" spans="1:9" ht="16.5" x14ac:dyDescent="0.25">
      <c r="A31" s="17">
        <v>17</v>
      </c>
      <c r="B31" s="10" t="s">
        <v>101</v>
      </c>
      <c r="C31" s="11" t="s">
        <v>102</v>
      </c>
      <c r="D31" s="12" t="s">
        <v>103</v>
      </c>
      <c r="E31" s="18">
        <v>8</v>
      </c>
      <c r="F31" s="19">
        <v>7</v>
      </c>
      <c r="G31" s="19">
        <f t="shared" si="0"/>
        <v>7.2999999999999989</v>
      </c>
      <c r="H31" s="15" t="str">
        <f t="shared" si="1"/>
        <v>B</v>
      </c>
      <c r="I31" s="20"/>
    </row>
    <row r="32" spans="1:9" ht="16.5" x14ac:dyDescent="0.25">
      <c r="A32" s="17">
        <v>18</v>
      </c>
      <c r="B32" s="10" t="s">
        <v>104</v>
      </c>
      <c r="C32" s="11" t="s">
        <v>105</v>
      </c>
      <c r="D32" s="12" t="s">
        <v>106</v>
      </c>
      <c r="E32" s="18">
        <v>8</v>
      </c>
      <c r="F32" s="19">
        <v>8</v>
      </c>
      <c r="G32" s="19">
        <f t="shared" si="0"/>
        <v>8</v>
      </c>
      <c r="H32" s="15" t="str">
        <f t="shared" si="1"/>
        <v>B+</v>
      </c>
      <c r="I32" s="20"/>
    </row>
    <row r="33" spans="1:9" ht="16.5" x14ac:dyDescent="0.25">
      <c r="A33" s="17">
        <v>19</v>
      </c>
      <c r="B33" s="10" t="s">
        <v>107</v>
      </c>
      <c r="C33" s="11" t="s">
        <v>34</v>
      </c>
      <c r="D33" s="12" t="s">
        <v>63</v>
      </c>
      <c r="E33" s="18">
        <v>0</v>
      </c>
      <c r="F33" s="19">
        <v>8</v>
      </c>
      <c r="G33" s="19">
        <f t="shared" si="0"/>
        <v>5.6</v>
      </c>
      <c r="H33" s="15" t="str">
        <f t="shared" si="1"/>
        <v>C</v>
      </c>
      <c r="I33" s="20"/>
    </row>
    <row r="34" spans="1:9" ht="16.5" x14ac:dyDescent="0.25">
      <c r="A34" s="17">
        <v>20</v>
      </c>
      <c r="B34" s="10" t="s">
        <v>108</v>
      </c>
      <c r="C34" s="11" t="s">
        <v>109</v>
      </c>
      <c r="D34" s="12" t="s">
        <v>40</v>
      </c>
      <c r="E34" s="18">
        <v>4</v>
      </c>
      <c r="F34" s="19">
        <v>5</v>
      </c>
      <c r="G34" s="19">
        <f t="shared" si="0"/>
        <v>4.7</v>
      </c>
      <c r="H34" s="15" t="str">
        <f t="shared" si="1"/>
        <v>D</v>
      </c>
      <c r="I34" s="20"/>
    </row>
    <row r="35" spans="1:9" ht="16.5" x14ac:dyDescent="0.25">
      <c r="A35" s="17">
        <v>21</v>
      </c>
      <c r="B35" s="10" t="s">
        <v>110</v>
      </c>
      <c r="C35" s="11" t="s">
        <v>111</v>
      </c>
      <c r="D35" s="12" t="s">
        <v>112</v>
      </c>
      <c r="E35" s="18">
        <v>0</v>
      </c>
      <c r="F35" s="19">
        <v>0</v>
      </c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113</v>
      </c>
      <c r="C36" s="11" t="s">
        <v>114</v>
      </c>
      <c r="D36" s="12" t="s">
        <v>41</v>
      </c>
      <c r="E36" s="18">
        <v>7</v>
      </c>
      <c r="F36" s="19">
        <v>8</v>
      </c>
      <c r="G36" s="19">
        <f t="shared" si="0"/>
        <v>7.6999999999999993</v>
      </c>
      <c r="H36" s="15" t="str">
        <f t="shared" si="1"/>
        <v>B</v>
      </c>
      <c r="I36" s="20"/>
    </row>
    <row r="37" spans="1:9" ht="16.5" x14ac:dyDescent="0.25">
      <c r="A37" s="17">
        <v>23</v>
      </c>
      <c r="B37" s="10" t="s">
        <v>115</v>
      </c>
      <c r="C37" s="11" t="s">
        <v>116</v>
      </c>
      <c r="D37" s="12" t="s">
        <v>117</v>
      </c>
      <c r="E37" s="18">
        <v>7</v>
      </c>
      <c r="F37" s="19">
        <v>7</v>
      </c>
      <c r="G37" s="19">
        <f t="shared" si="0"/>
        <v>7</v>
      </c>
      <c r="H37" s="15" t="str">
        <f t="shared" si="1"/>
        <v>B</v>
      </c>
      <c r="I37" s="20"/>
    </row>
    <row r="38" spans="1:9" ht="16.5" x14ac:dyDescent="0.25">
      <c r="A38" s="17">
        <v>24</v>
      </c>
      <c r="B38" s="10" t="s">
        <v>118</v>
      </c>
      <c r="C38" s="11" t="s">
        <v>119</v>
      </c>
      <c r="D38" s="12" t="s">
        <v>120</v>
      </c>
      <c r="E38" s="18">
        <v>6</v>
      </c>
      <c r="F38" s="19">
        <v>7</v>
      </c>
      <c r="G38" s="19">
        <f t="shared" si="0"/>
        <v>6.6999999999999993</v>
      </c>
      <c r="H38" s="15" t="str">
        <f t="shared" si="1"/>
        <v>C+</v>
      </c>
      <c r="I38" s="20"/>
    </row>
    <row r="39" spans="1:9" ht="16.5" x14ac:dyDescent="0.25">
      <c r="A39" s="17">
        <v>25</v>
      </c>
      <c r="B39" s="10" t="s">
        <v>121</v>
      </c>
      <c r="C39" s="11" t="s">
        <v>122</v>
      </c>
      <c r="D39" s="12" t="s">
        <v>123</v>
      </c>
      <c r="E39" s="18">
        <v>4</v>
      </c>
      <c r="F39" s="19">
        <v>7</v>
      </c>
      <c r="G39" s="19">
        <f t="shared" si="0"/>
        <v>6.1</v>
      </c>
      <c r="H39" s="15" t="str">
        <f t="shared" si="1"/>
        <v>C+</v>
      </c>
      <c r="I39" s="20"/>
    </row>
    <row r="40" spans="1:9" ht="16.5" x14ac:dyDescent="0.25">
      <c r="A40" s="17">
        <v>26</v>
      </c>
      <c r="B40" s="10" t="s">
        <v>124</v>
      </c>
      <c r="C40" s="11" t="s">
        <v>125</v>
      </c>
      <c r="D40" s="12" t="s">
        <v>42</v>
      </c>
      <c r="E40" s="18">
        <v>8</v>
      </c>
      <c r="F40" s="19">
        <v>7</v>
      </c>
      <c r="G40" s="19">
        <f t="shared" si="0"/>
        <v>7.2999999999999989</v>
      </c>
      <c r="H40" s="15" t="str">
        <f t="shared" si="1"/>
        <v>B</v>
      </c>
      <c r="I40" s="20"/>
    </row>
    <row r="41" spans="1:9" ht="16.5" x14ac:dyDescent="0.25">
      <c r="A41" s="17">
        <v>27</v>
      </c>
      <c r="B41" s="10" t="s">
        <v>126</v>
      </c>
      <c r="C41" s="11" t="s">
        <v>127</v>
      </c>
      <c r="D41" s="12" t="s">
        <v>128</v>
      </c>
      <c r="E41" s="18">
        <v>0</v>
      </c>
      <c r="F41" s="19">
        <v>0</v>
      </c>
      <c r="G41" s="19">
        <f t="shared" si="0"/>
        <v>0</v>
      </c>
      <c r="H41" s="15" t="str">
        <f t="shared" si="1"/>
        <v>F</v>
      </c>
      <c r="I41" s="20"/>
    </row>
    <row r="42" spans="1:9" ht="16.5" x14ac:dyDescent="0.25">
      <c r="A42" s="17">
        <v>28</v>
      </c>
      <c r="B42" s="10" t="s">
        <v>129</v>
      </c>
      <c r="C42" s="11" t="s">
        <v>130</v>
      </c>
      <c r="D42" s="12" t="s">
        <v>131</v>
      </c>
      <c r="E42" s="18">
        <v>8</v>
      </c>
      <c r="F42" s="19">
        <v>5</v>
      </c>
      <c r="G42" s="19">
        <f t="shared" si="0"/>
        <v>5.9</v>
      </c>
      <c r="H42" s="15" t="str">
        <f t="shared" si="1"/>
        <v>C</v>
      </c>
      <c r="I42" s="20"/>
    </row>
    <row r="43" spans="1:9" ht="16.5" x14ac:dyDescent="0.25">
      <c r="A43" s="17">
        <v>29</v>
      </c>
      <c r="B43" s="10" t="s">
        <v>132</v>
      </c>
      <c r="C43" s="11" t="s">
        <v>133</v>
      </c>
      <c r="D43" s="12" t="s">
        <v>134</v>
      </c>
      <c r="E43" s="18">
        <v>8</v>
      </c>
      <c r="F43" s="19">
        <v>6</v>
      </c>
      <c r="G43" s="19">
        <f t="shared" si="0"/>
        <v>6.6</v>
      </c>
      <c r="H43" s="15" t="str">
        <f t="shared" si="1"/>
        <v>C+</v>
      </c>
      <c r="I43" s="20"/>
    </row>
    <row r="44" spans="1:9" ht="16.5" x14ac:dyDescent="0.25">
      <c r="A44" s="17">
        <v>30</v>
      </c>
      <c r="B44" s="10" t="s">
        <v>135</v>
      </c>
      <c r="C44" s="11" t="s">
        <v>45</v>
      </c>
      <c r="D44" s="12" t="s">
        <v>46</v>
      </c>
      <c r="E44" s="18">
        <v>9</v>
      </c>
      <c r="F44" s="19">
        <v>7</v>
      </c>
      <c r="G44" s="19">
        <f t="shared" si="0"/>
        <v>7.6</v>
      </c>
      <c r="H44" s="15" t="str">
        <f t="shared" si="1"/>
        <v>B</v>
      </c>
      <c r="I44" s="20"/>
    </row>
    <row r="45" spans="1:9" ht="16.5" x14ac:dyDescent="0.25">
      <c r="A45" s="17">
        <v>31</v>
      </c>
      <c r="B45" s="10" t="s">
        <v>136</v>
      </c>
      <c r="C45" s="11" t="s">
        <v>137</v>
      </c>
      <c r="D45" s="12" t="s">
        <v>138</v>
      </c>
      <c r="E45" s="18">
        <v>10</v>
      </c>
      <c r="F45" s="19">
        <v>6</v>
      </c>
      <c r="G45" s="19">
        <f t="shared" si="0"/>
        <v>7.1999999999999993</v>
      </c>
      <c r="H45" s="15" t="str">
        <f t="shared" si="1"/>
        <v>B</v>
      </c>
      <c r="I45" s="20"/>
    </row>
    <row r="46" spans="1:9" ht="16.5" x14ac:dyDescent="0.25">
      <c r="A46" s="17">
        <v>32</v>
      </c>
      <c r="B46" s="10" t="s">
        <v>139</v>
      </c>
      <c r="C46" s="11" t="s">
        <v>140</v>
      </c>
      <c r="D46" s="12" t="s">
        <v>141</v>
      </c>
      <c r="E46" s="18">
        <v>9</v>
      </c>
      <c r="F46" s="19">
        <v>8</v>
      </c>
      <c r="G46" s="19">
        <f t="shared" si="0"/>
        <v>8.2999999999999989</v>
      </c>
      <c r="H46" s="15" t="str">
        <f t="shared" si="1"/>
        <v>B+</v>
      </c>
      <c r="I46" s="20"/>
    </row>
    <row r="47" spans="1:9" ht="16.5" x14ac:dyDescent="0.25">
      <c r="A47" s="17">
        <v>33</v>
      </c>
      <c r="B47" s="10" t="s">
        <v>142</v>
      </c>
      <c r="C47" s="11" t="s">
        <v>143</v>
      </c>
      <c r="D47" s="12" t="s">
        <v>144</v>
      </c>
      <c r="E47" s="18">
        <v>7</v>
      </c>
      <c r="F47" s="19">
        <v>7</v>
      </c>
      <c r="G47" s="19">
        <f t="shared" si="0"/>
        <v>7</v>
      </c>
      <c r="H47" s="15" t="str">
        <f t="shared" si="1"/>
        <v>B</v>
      </c>
      <c r="I47" s="20"/>
    </row>
    <row r="48" spans="1:9" ht="16.5" x14ac:dyDescent="0.25">
      <c r="A48" s="17">
        <v>34</v>
      </c>
      <c r="B48" s="10" t="s">
        <v>145</v>
      </c>
      <c r="C48" s="11" t="s">
        <v>146</v>
      </c>
      <c r="D48" s="12" t="s">
        <v>147</v>
      </c>
      <c r="E48" s="18">
        <v>7</v>
      </c>
      <c r="F48" s="19">
        <v>7</v>
      </c>
      <c r="G48" s="19">
        <f t="shared" si="0"/>
        <v>7</v>
      </c>
      <c r="H48" s="15" t="str">
        <f t="shared" si="1"/>
        <v>B</v>
      </c>
      <c r="I48" s="20"/>
    </row>
    <row r="49" spans="1:9" ht="16.5" x14ac:dyDescent="0.25">
      <c r="A49" s="17">
        <v>35</v>
      </c>
      <c r="B49" s="10" t="s">
        <v>148</v>
      </c>
      <c r="C49" s="11" t="s">
        <v>149</v>
      </c>
      <c r="D49" s="12" t="s">
        <v>65</v>
      </c>
      <c r="E49" s="18">
        <v>7</v>
      </c>
      <c r="F49" s="19">
        <v>6</v>
      </c>
      <c r="G49" s="19">
        <f t="shared" si="0"/>
        <v>6.2999999999999989</v>
      </c>
      <c r="H49" s="15" t="str">
        <f t="shared" si="1"/>
        <v>C+</v>
      </c>
      <c r="I49" s="20"/>
    </row>
    <row r="50" spans="1:9" ht="16.5" x14ac:dyDescent="0.25">
      <c r="A50" s="17">
        <v>36</v>
      </c>
      <c r="B50" s="10" t="s">
        <v>150</v>
      </c>
      <c r="C50" s="11" t="s">
        <v>49</v>
      </c>
      <c r="D50" s="12" t="s">
        <v>50</v>
      </c>
      <c r="E50" s="18">
        <v>0</v>
      </c>
      <c r="F50" s="19">
        <v>0</v>
      </c>
      <c r="G50" s="19">
        <f t="shared" si="0"/>
        <v>0</v>
      </c>
      <c r="H50" s="15" t="str">
        <f t="shared" si="1"/>
        <v>F</v>
      </c>
      <c r="I50" s="20"/>
    </row>
    <row r="51" spans="1:9" ht="16.5" x14ac:dyDescent="0.25">
      <c r="A51" s="17">
        <v>37</v>
      </c>
      <c r="B51" s="10" t="s">
        <v>151</v>
      </c>
      <c r="C51" s="11" t="s">
        <v>152</v>
      </c>
      <c r="D51" s="12" t="s">
        <v>50</v>
      </c>
      <c r="E51" s="18">
        <v>7</v>
      </c>
      <c r="F51" s="19">
        <v>6</v>
      </c>
      <c r="G51" s="19">
        <f t="shared" si="0"/>
        <v>6.2999999999999989</v>
      </c>
      <c r="H51" s="15" t="str">
        <f t="shared" si="1"/>
        <v>C+</v>
      </c>
      <c r="I51" s="20"/>
    </row>
    <row r="52" spans="1:9" ht="16.5" x14ac:dyDescent="0.25">
      <c r="A52" s="17">
        <v>38</v>
      </c>
      <c r="B52" s="10" t="s">
        <v>153</v>
      </c>
      <c r="C52" s="11" t="s">
        <v>154</v>
      </c>
      <c r="D52" s="12" t="s">
        <v>155</v>
      </c>
      <c r="E52" s="18">
        <v>4</v>
      </c>
      <c r="F52" s="19">
        <v>6</v>
      </c>
      <c r="G52" s="19">
        <f t="shared" si="0"/>
        <v>5.3999999999999995</v>
      </c>
      <c r="H52" s="15" t="str">
        <f t="shared" si="1"/>
        <v>D+</v>
      </c>
      <c r="I52" s="20"/>
    </row>
    <row r="53" spans="1:9" ht="16.5" x14ac:dyDescent="0.25">
      <c r="A53" s="17">
        <v>39</v>
      </c>
      <c r="B53" s="10" t="s">
        <v>156</v>
      </c>
      <c r="C53" s="11" t="s">
        <v>53</v>
      </c>
      <c r="D53" s="12" t="s">
        <v>157</v>
      </c>
      <c r="E53" s="18">
        <v>4</v>
      </c>
      <c r="F53" s="19">
        <v>8</v>
      </c>
      <c r="G53" s="19">
        <f t="shared" si="0"/>
        <v>6.8</v>
      </c>
      <c r="H53" s="15" t="str">
        <f t="shared" si="1"/>
        <v>C+</v>
      </c>
      <c r="I53" s="20"/>
    </row>
    <row r="54" spans="1:9" ht="16.5" x14ac:dyDescent="0.25">
      <c r="A54" s="17">
        <v>40</v>
      </c>
      <c r="B54" s="10" t="s">
        <v>158</v>
      </c>
      <c r="C54" s="11" t="s">
        <v>159</v>
      </c>
      <c r="D54" s="12" t="s">
        <v>160</v>
      </c>
      <c r="E54" s="18">
        <v>9</v>
      </c>
      <c r="F54" s="19">
        <v>6</v>
      </c>
      <c r="G54" s="19">
        <f t="shared" si="0"/>
        <v>6.8999999999999986</v>
      </c>
      <c r="H54" s="15" t="str">
        <f t="shared" si="1"/>
        <v>C+</v>
      </c>
      <c r="I54" s="20"/>
    </row>
    <row r="55" spans="1:9" ht="16.5" x14ac:dyDescent="0.25">
      <c r="A55" s="17">
        <v>41</v>
      </c>
      <c r="B55" s="10" t="s">
        <v>161</v>
      </c>
      <c r="C55" s="11" t="s">
        <v>162</v>
      </c>
      <c r="D55" s="12" t="s">
        <v>163</v>
      </c>
      <c r="E55" s="18">
        <v>7</v>
      </c>
      <c r="F55" s="19">
        <v>8</v>
      </c>
      <c r="G55" s="19">
        <f t="shared" si="0"/>
        <v>7.6999999999999993</v>
      </c>
      <c r="H55" s="15" t="str">
        <f t="shared" si="1"/>
        <v>B</v>
      </c>
      <c r="I55" s="20"/>
    </row>
    <row r="56" spans="1:9" ht="16.5" x14ac:dyDescent="0.25">
      <c r="A56" s="17">
        <v>42</v>
      </c>
      <c r="B56" s="21" t="s">
        <v>164</v>
      </c>
      <c r="C56" s="22" t="s">
        <v>165</v>
      </c>
      <c r="D56" s="23" t="s">
        <v>166</v>
      </c>
      <c r="E56" s="18">
        <v>7</v>
      </c>
      <c r="F56" s="19">
        <v>6</v>
      </c>
      <c r="G56" s="19">
        <f t="shared" ref="G56" si="2">E56*$E$13+F56*$F$13</f>
        <v>6.2999999999999989</v>
      </c>
      <c r="H56" s="15" t="str">
        <f t="shared" ref="H56" si="3">IF(G56&lt;4,"F",IF(G56&lt;=4.9,"D",IF(G56&lt;=5.4,"D+",IF(G56&lt;=5.9,"C",IF(G56&lt;=6.9,"C+",IF(G56&lt;=7.9,"B",IF(G56&lt;=8.4,"B+","A")))))))</f>
        <v>C+</v>
      </c>
      <c r="I56" s="20"/>
    </row>
    <row r="57" spans="1:9" ht="16.5" x14ac:dyDescent="0.25">
      <c r="A57" s="17">
        <v>42</v>
      </c>
      <c r="B57" s="53" t="s">
        <v>448</v>
      </c>
      <c r="C57" s="22" t="s">
        <v>219</v>
      </c>
      <c r="D57" s="23" t="s">
        <v>230</v>
      </c>
      <c r="E57" s="18">
        <v>7</v>
      </c>
      <c r="F57" s="19">
        <v>6</v>
      </c>
      <c r="G57" s="19">
        <f t="shared" si="0"/>
        <v>6.2999999999999989</v>
      </c>
      <c r="H57" s="15" t="str">
        <f t="shared" si="1"/>
        <v>C+</v>
      </c>
      <c r="I57" s="20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24" t="str">
        <f>"Cộng danh sách gồm "</f>
        <v xml:space="preserve">Cộng danh sách gồm </v>
      </c>
      <c r="B59" s="24"/>
      <c r="C59" s="24"/>
      <c r="D59" s="25">
        <f>COUNTA(H15:H57)</f>
        <v>43</v>
      </c>
      <c r="E59" s="26">
        <v>1</v>
      </c>
      <c r="F59" s="27"/>
      <c r="G59" s="1"/>
      <c r="H59" s="1"/>
      <c r="I59" s="1"/>
    </row>
    <row r="60" spans="1:9" ht="15.75" x14ac:dyDescent="0.25">
      <c r="A60" s="49" t="s">
        <v>19</v>
      </c>
      <c r="B60" s="49"/>
      <c r="C60" s="49"/>
      <c r="D60" s="28">
        <f>COUNTIF(G15:G57,"&gt;=5")</f>
        <v>38</v>
      </c>
      <c r="E60" s="29">
        <f>D60/D59</f>
        <v>0.88372093023255816</v>
      </c>
      <c r="F60" s="30"/>
      <c r="G60" s="1"/>
      <c r="H60" s="1"/>
      <c r="I60" s="1"/>
    </row>
    <row r="61" spans="1:9" ht="15.75" x14ac:dyDescent="0.25">
      <c r="A61" s="49" t="s">
        <v>20</v>
      </c>
      <c r="B61" s="49"/>
      <c r="C61" s="49"/>
      <c r="D61" s="28">
        <f>COUNTIF(G15:G57,"&lt;5")</f>
        <v>5</v>
      </c>
      <c r="E61" s="29">
        <f>D61/D59</f>
        <v>0.11627906976744186</v>
      </c>
      <c r="F61" s="30"/>
      <c r="G61" s="1"/>
      <c r="H61" s="1"/>
      <c r="I61" s="1"/>
    </row>
    <row r="62" spans="1:9" ht="15.75" x14ac:dyDescent="0.25">
      <c r="A62" s="31"/>
      <c r="B62" s="31"/>
      <c r="C62" s="4"/>
      <c r="D62" s="31"/>
      <c r="E62" s="3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50" t="str">
        <f ca="1">"TP. Hồ Chí Minh, ngày "&amp;  DAY(NOW())&amp;" tháng " &amp;MONTH(NOW())&amp;" năm "&amp;YEAR(NOW())</f>
        <v>TP. Hồ Chí Minh, ngày 7 tháng 7 năm 2018</v>
      </c>
      <c r="F63" s="50"/>
      <c r="G63" s="50"/>
      <c r="H63" s="50"/>
      <c r="I63" s="50"/>
    </row>
    <row r="64" spans="1:9" ht="15.75" x14ac:dyDescent="0.25">
      <c r="A64" s="34" t="s">
        <v>21</v>
      </c>
      <c r="B64" s="34"/>
      <c r="C64" s="34"/>
      <c r="D64" s="1"/>
      <c r="E64" s="34" t="s">
        <v>22</v>
      </c>
      <c r="F64" s="34"/>
      <c r="G64" s="34"/>
      <c r="H64" s="34"/>
      <c r="I64" s="34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9" spans="1:9" ht="16.5" x14ac:dyDescent="0.25">
      <c r="F69" t="s">
        <v>447</v>
      </c>
    </row>
  </sheetData>
  <protectedRanges>
    <protectedRange sqref="A65:I65" name="Range5"/>
    <protectedRange sqref="I15:I57" name="Range4"/>
    <protectedRange sqref="B15:F57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</mergeCells>
  <conditionalFormatting sqref="H15:H55 H57">
    <cfRule type="cellIs" dxfId="9" priority="4" stopIfTrue="1" operator="equal">
      <formula>"F"</formula>
    </cfRule>
  </conditionalFormatting>
  <conditionalFormatting sqref="G15:G55 G57">
    <cfRule type="expression" dxfId="8" priority="3" stopIfTrue="1">
      <formula>MAX(#REF!)&lt;4</formula>
    </cfRule>
  </conditionalFormatting>
  <conditionalFormatting sqref="H56">
    <cfRule type="cellIs" dxfId="7" priority="2" stopIfTrue="1" operator="equal">
      <formula>"F"</formula>
    </cfRule>
  </conditionalFormatting>
  <conditionalFormatting sqref="G56">
    <cfRule type="expression" dxfId="6" priority="1" stopIfTrue="1">
      <formula>MAX(#REF!)&lt;4</formula>
    </cfRule>
  </conditionalFormatting>
  <pageMargins left="0.38" right="0.3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55" workbookViewId="0">
      <selection activeCell="F68" sqref="F68"/>
    </sheetView>
  </sheetViews>
  <sheetFormatPr defaultRowHeight="14.25" x14ac:dyDescent="0.2"/>
  <cols>
    <col min="1" max="1" width="5.875" customWidth="1"/>
    <col min="2" max="2" width="14.375" customWidth="1"/>
    <col min="3" max="3" width="23.125" customWidth="1"/>
  </cols>
  <sheetData>
    <row r="1" spans="1:9" ht="15.75" x14ac:dyDescent="0.25">
      <c r="A1" s="34" t="s">
        <v>0</v>
      </c>
      <c r="B1" s="34"/>
      <c r="C1" s="34"/>
      <c r="D1" s="34"/>
      <c r="E1" s="34" t="s">
        <v>1</v>
      </c>
      <c r="F1" s="34"/>
      <c r="G1" s="34"/>
      <c r="H1" s="34"/>
      <c r="I1" s="34"/>
    </row>
    <row r="2" spans="1:9" ht="15.75" x14ac:dyDescent="0.25">
      <c r="A2" s="34" t="s">
        <v>2</v>
      </c>
      <c r="B2" s="34"/>
      <c r="C2" s="34"/>
      <c r="D2" s="34"/>
      <c r="E2" s="52" t="s">
        <v>3</v>
      </c>
      <c r="F2" s="52"/>
      <c r="G2" s="52"/>
      <c r="H2" s="52"/>
      <c r="I2" s="52"/>
    </row>
    <row r="3" spans="1:9" ht="15.75" x14ac:dyDescent="0.25">
      <c r="A3" s="34" t="s">
        <v>4</v>
      </c>
      <c r="B3" s="34"/>
      <c r="C3" s="34"/>
      <c r="D3" s="34"/>
      <c r="E3" s="1"/>
      <c r="F3" s="1"/>
      <c r="G3" s="1"/>
      <c r="H3" s="1"/>
      <c r="I3" s="1"/>
    </row>
    <row r="4" spans="1:9" ht="15.75" x14ac:dyDescent="0.25">
      <c r="A4" s="34" t="s">
        <v>440</v>
      </c>
      <c r="B4" s="34"/>
      <c r="C4" s="34"/>
      <c r="D4" s="3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1" t="s">
        <v>441</v>
      </c>
      <c r="B6" s="51"/>
      <c r="C6" s="51"/>
      <c r="D6" s="51"/>
      <c r="E6" s="51"/>
      <c r="F6" s="51"/>
      <c r="G6" s="51"/>
      <c r="H6" s="51"/>
      <c r="I6" s="5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5" t="s">
        <v>5</v>
      </c>
      <c r="B8" s="35"/>
      <c r="C8" s="35" t="s">
        <v>439</v>
      </c>
      <c r="D8" s="35"/>
      <c r="E8" s="35" t="s">
        <v>6</v>
      </c>
      <c r="F8" s="35"/>
      <c r="G8" s="3">
        <v>3</v>
      </c>
      <c r="H8" s="3"/>
      <c r="I8" s="3"/>
    </row>
    <row r="9" spans="1:9" ht="15.75" x14ac:dyDescent="0.25">
      <c r="A9" s="35" t="s">
        <v>7</v>
      </c>
      <c r="B9" s="35"/>
      <c r="C9" s="35" t="s">
        <v>264</v>
      </c>
      <c r="D9" s="35"/>
      <c r="E9" s="35" t="s">
        <v>8</v>
      </c>
      <c r="F9" s="35"/>
      <c r="G9" s="3" t="s">
        <v>438</v>
      </c>
      <c r="H9" s="3"/>
      <c r="I9" s="3"/>
    </row>
    <row r="10" spans="1:9" ht="15.75" x14ac:dyDescent="0.25">
      <c r="A10" s="35" t="s">
        <v>9</v>
      </c>
      <c r="B10" s="35"/>
      <c r="C10" s="35" t="s">
        <v>445</v>
      </c>
      <c r="D10" s="35"/>
      <c r="E10" s="32" t="s">
        <v>442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">
      <c r="A12" s="36" t="s">
        <v>10</v>
      </c>
      <c r="B12" s="38" t="s">
        <v>11</v>
      </c>
      <c r="C12" s="40" t="s">
        <v>12</v>
      </c>
      <c r="D12" s="41"/>
      <c r="E12" s="5" t="s">
        <v>13</v>
      </c>
      <c r="F12" s="5" t="s">
        <v>14</v>
      </c>
      <c r="G12" s="44" t="s">
        <v>15</v>
      </c>
      <c r="H12" s="45"/>
      <c r="I12" s="46" t="s">
        <v>16</v>
      </c>
    </row>
    <row r="13" spans="1:9" ht="15.75" x14ac:dyDescent="0.2">
      <c r="A13" s="37"/>
      <c r="B13" s="39"/>
      <c r="C13" s="42"/>
      <c r="D13" s="43"/>
      <c r="E13" s="6">
        <v>0.3</v>
      </c>
      <c r="F13" s="6">
        <v>0.7</v>
      </c>
      <c r="G13" s="7" t="s">
        <v>17</v>
      </c>
      <c r="H13" s="7" t="s">
        <v>18</v>
      </c>
      <c r="I13" s="47"/>
    </row>
    <row r="14" spans="1:9" ht="15.75" x14ac:dyDescent="0.2">
      <c r="A14" s="8">
        <v>1</v>
      </c>
      <c r="B14" s="8">
        <v>2</v>
      </c>
      <c r="C14" s="48">
        <v>3</v>
      </c>
      <c r="D14" s="48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168</v>
      </c>
      <c r="C15" s="11" t="s">
        <v>169</v>
      </c>
      <c r="D15" s="12" t="s">
        <v>24</v>
      </c>
      <c r="E15" s="13">
        <v>7</v>
      </c>
      <c r="F15" s="14">
        <v>7</v>
      </c>
      <c r="G15" s="14">
        <f>E15*$E$13+F15*$F$13</f>
        <v>7</v>
      </c>
      <c r="H15" s="15" t="str">
        <f>IF(G15&lt;4,"F",IF(G15&lt;=4.9,"D",IF(G15&lt;=5.4,"D+",IF(G15&lt;=5.9,"C",IF(G15&lt;=6.9,"C+",IF(G15&lt;=7.9,"B",IF(G15&lt;=8.4,"B+","A")))))))</f>
        <v>B</v>
      </c>
      <c r="I15" s="16"/>
    </row>
    <row r="16" spans="1:9" ht="16.5" x14ac:dyDescent="0.25">
      <c r="A16" s="17">
        <v>2</v>
      </c>
      <c r="B16" s="10" t="s">
        <v>170</v>
      </c>
      <c r="C16" s="11" t="s">
        <v>171</v>
      </c>
      <c r="D16" s="12" t="s">
        <v>172</v>
      </c>
      <c r="E16" s="18">
        <v>7</v>
      </c>
      <c r="F16" s="19">
        <v>6</v>
      </c>
      <c r="G16" s="19">
        <f t="shared" ref="G16:G57" si="0">E16*$E$13+F16*$F$13</f>
        <v>6.2999999999999989</v>
      </c>
      <c r="H16" s="15" t="str">
        <f t="shared" ref="H16:H57" si="1">IF(G16&lt;4,"F",IF(G16&lt;=4.9,"D",IF(G16&lt;=5.4,"D+",IF(G16&lt;=5.9,"C",IF(G16&lt;=6.9,"C+",IF(G16&lt;=7.9,"B",IF(G16&lt;=8.4,"B+","A")))))))</f>
        <v>C+</v>
      </c>
      <c r="I16" s="20"/>
    </row>
    <row r="17" spans="1:9" ht="16.5" x14ac:dyDescent="0.25">
      <c r="A17" s="17">
        <v>3</v>
      </c>
      <c r="B17" s="10" t="s">
        <v>173</v>
      </c>
      <c r="C17" s="11" t="s">
        <v>56</v>
      </c>
      <c r="D17" s="12" t="s">
        <v>174</v>
      </c>
      <c r="E17" s="18">
        <v>8</v>
      </c>
      <c r="F17" s="19">
        <v>6</v>
      </c>
      <c r="G17" s="19">
        <f t="shared" si="0"/>
        <v>6.6</v>
      </c>
      <c r="H17" s="15" t="str">
        <f t="shared" si="1"/>
        <v>C+</v>
      </c>
      <c r="I17" s="20"/>
    </row>
    <row r="18" spans="1:9" ht="16.5" x14ac:dyDescent="0.25">
      <c r="A18" s="17">
        <v>4</v>
      </c>
      <c r="B18" s="10" t="s">
        <v>175</v>
      </c>
      <c r="C18" s="11" t="s">
        <v>176</v>
      </c>
      <c r="D18" s="12" t="s">
        <v>177</v>
      </c>
      <c r="E18" s="18">
        <v>8</v>
      </c>
      <c r="F18" s="19">
        <v>5</v>
      </c>
      <c r="G18" s="19">
        <f t="shared" si="0"/>
        <v>5.9</v>
      </c>
      <c r="H18" s="15" t="str">
        <f t="shared" si="1"/>
        <v>C</v>
      </c>
      <c r="I18" s="20"/>
    </row>
    <row r="19" spans="1:9" ht="16.5" x14ac:dyDescent="0.25">
      <c r="A19" s="17">
        <v>5</v>
      </c>
      <c r="B19" s="10" t="s">
        <v>178</v>
      </c>
      <c r="C19" s="11" t="s">
        <v>45</v>
      </c>
      <c r="D19" s="12" t="s">
        <v>179</v>
      </c>
      <c r="E19" s="18">
        <v>4</v>
      </c>
      <c r="F19" s="19">
        <v>6</v>
      </c>
      <c r="G19" s="19">
        <f t="shared" si="0"/>
        <v>5.3999999999999995</v>
      </c>
      <c r="H19" s="15" t="str">
        <f t="shared" si="1"/>
        <v>D+</v>
      </c>
      <c r="I19" s="20"/>
    </row>
    <row r="20" spans="1:9" ht="16.5" x14ac:dyDescent="0.25">
      <c r="A20" s="17">
        <v>6</v>
      </c>
      <c r="B20" s="10" t="s">
        <v>180</v>
      </c>
      <c r="C20" s="11" t="s">
        <v>181</v>
      </c>
      <c r="D20" s="12" t="s">
        <v>182</v>
      </c>
      <c r="E20" s="18">
        <v>4</v>
      </c>
      <c r="F20" s="19">
        <v>6</v>
      </c>
      <c r="G20" s="19">
        <f t="shared" si="0"/>
        <v>5.3999999999999995</v>
      </c>
      <c r="H20" s="15" t="str">
        <f t="shared" si="1"/>
        <v>D+</v>
      </c>
      <c r="I20" s="20"/>
    </row>
    <row r="21" spans="1:9" ht="16.5" x14ac:dyDescent="0.25">
      <c r="A21" s="17">
        <v>7</v>
      </c>
      <c r="B21" s="10" t="s">
        <v>183</v>
      </c>
      <c r="C21" s="11" t="s">
        <v>184</v>
      </c>
      <c r="D21" s="12" t="s">
        <v>52</v>
      </c>
      <c r="E21" s="18">
        <v>9</v>
      </c>
      <c r="F21" s="19">
        <v>8</v>
      </c>
      <c r="G21" s="19">
        <f t="shared" si="0"/>
        <v>8.2999999999999989</v>
      </c>
      <c r="H21" s="15" t="str">
        <f t="shared" si="1"/>
        <v>B+</v>
      </c>
      <c r="I21" s="20"/>
    </row>
    <row r="22" spans="1:9" ht="16.5" x14ac:dyDescent="0.25">
      <c r="A22" s="17">
        <v>8</v>
      </c>
      <c r="B22" s="10" t="s">
        <v>185</v>
      </c>
      <c r="C22" s="11" t="s">
        <v>186</v>
      </c>
      <c r="D22" s="12" t="s">
        <v>187</v>
      </c>
      <c r="E22" s="18">
        <v>6</v>
      </c>
      <c r="F22" s="19">
        <v>7</v>
      </c>
      <c r="G22" s="19">
        <f t="shared" si="0"/>
        <v>6.6999999999999993</v>
      </c>
      <c r="H22" s="15" t="str">
        <f t="shared" si="1"/>
        <v>C+</v>
      </c>
      <c r="I22" s="20"/>
    </row>
    <row r="23" spans="1:9" ht="16.5" x14ac:dyDescent="0.25">
      <c r="A23" s="17">
        <v>9</v>
      </c>
      <c r="B23" s="10" t="s">
        <v>188</v>
      </c>
      <c r="C23" s="11" t="s">
        <v>189</v>
      </c>
      <c r="D23" s="12" t="s">
        <v>190</v>
      </c>
      <c r="E23" s="18">
        <v>8</v>
      </c>
      <c r="F23" s="19">
        <v>8</v>
      </c>
      <c r="G23" s="19">
        <f t="shared" si="0"/>
        <v>8</v>
      </c>
      <c r="H23" s="15" t="str">
        <f t="shared" si="1"/>
        <v>B+</v>
      </c>
      <c r="I23" s="20"/>
    </row>
    <row r="24" spans="1:9" ht="16.5" x14ac:dyDescent="0.25">
      <c r="A24" s="17">
        <v>10</v>
      </c>
      <c r="B24" s="10" t="s">
        <v>191</v>
      </c>
      <c r="C24" s="11" t="s">
        <v>192</v>
      </c>
      <c r="D24" s="12" t="s">
        <v>54</v>
      </c>
      <c r="E24" s="18">
        <v>7</v>
      </c>
      <c r="F24" s="19">
        <v>7</v>
      </c>
      <c r="G24" s="19">
        <f t="shared" si="0"/>
        <v>7</v>
      </c>
      <c r="H24" s="15" t="str">
        <f t="shared" si="1"/>
        <v>B</v>
      </c>
      <c r="I24" s="20"/>
    </row>
    <row r="25" spans="1:9" ht="16.5" x14ac:dyDescent="0.25">
      <c r="A25" s="17">
        <v>11</v>
      </c>
      <c r="B25" s="10" t="s">
        <v>193</v>
      </c>
      <c r="C25" s="11" t="s">
        <v>36</v>
      </c>
      <c r="D25" s="12" t="s">
        <v>194</v>
      </c>
      <c r="E25" s="18">
        <v>7</v>
      </c>
      <c r="F25" s="19">
        <v>7</v>
      </c>
      <c r="G25" s="19">
        <f t="shared" si="0"/>
        <v>7</v>
      </c>
      <c r="H25" s="15" t="str">
        <f t="shared" si="1"/>
        <v>B</v>
      </c>
      <c r="I25" s="20"/>
    </row>
    <row r="26" spans="1:9" ht="16.5" x14ac:dyDescent="0.25">
      <c r="A26" s="17">
        <v>12</v>
      </c>
      <c r="B26" s="10" t="s">
        <v>195</v>
      </c>
      <c r="C26" s="11" t="s">
        <v>39</v>
      </c>
      <c r="D26" s="12" t="s">
        <v>87</v>
      </c>
      <c r="E26" s="18">
        <v>8</v>
      </c>
      <c r="F26" s="19">
        <v>7</v>
      </c>
      <c r="G26" s="19">
        <f t="shared" si="0"/>
        <v>7.2999999999999989</v>
      </c>
      <c r="H26" s="15" t="str">
        <f t="shared" si="1"/>
        <v>B</v>
      </c>
      <c r="I26" s="20"/>
    </row>
    <row r="27" spans="1:9" ht="16.5" x14ac:dyDescent="0.25">
      <c r="A27" s="17">
        <v>13</v>
      </c>
      <c r="B27" s="10" t="s">
        <v>196</v>
      </c>
      <c r="C27" s="11" t="s">
        <v>56</v>
      </c>
      <c r="D27" s="12" t="s">
        <v>32</v>
      </c>
      <c r="E27" s="18">
        <v>0</v>
      </c>
      <c r="F27" s="19">
        <v>0</v>
      </c>
      <c r="G27" s="19">
        <f t="shared" si="0"/>
        <v>0</v>
      </c>
      <c r="H27" s="15" t="str">
        <f t="shared" si="1"/>
        <v>F</v>
      </c>
      <c r="I27" s="20"/>
    </row>
    <row r="28" spans="1:9" ht="16.5" x14ac:dyDescent="0.25">
      <c r="A28" s="17">
        <v>14</v>
      </c>
      <c r="B28" s="10" t="s">
        <v>197</v>
      </c>
      <c r="C28" s="11" t="s">
        <v>198</v>
      </c>
      <c r="D28" s="12" t="s">
        <v>199</v>
      </c>
      <c r="E28" s="18">
        <v>7</v>
      </c>
      <c r="F28" s="19">
        <v>6</v>
      </c>
      <c r="G28" s="19">
        <f t="shared" si="0"/>
        <v>6.2999999999999989</v>
      </c>
      <c r="H28" s="15" t="str">
        <f t="shared" si="1"/>
        <v>C+</v>
      </c>
      <c r="I28" s="20"/>
    </row>
    <row r="29" spans="1:9" ht="16.5" x14ac:dyDescent="0.25">
      <c r="A29" s="17">
        <v>15</v>
      </c>
      <c r="B29" s="10" t="s">
        <v>200</v>
      </c>
      <c r="C29" s="11" t="s">
        <v>36</v>
      </c>
      <c r="D29" s="12" t="s">
        <v>35</v>
      </c>
      <c r="E29" s="18">
        <v>4</v>
      </c>
      <c r="F29" s="19">
        <v>6</v>
      </c>
      <c r="G29" s="19">
        <f t="shared" si="0"/>
        <v>5.3999999999999995</v>
      </c>
      <c r="H29" s="15" t="str">
        <f t="shared" si="1"/>
        <v>D+</v>
      </c>
      <c r="I29" s="20"/>
    </row>
    <row r="30" spans="1:9" ht="16.5" x14ac:dyDescent="0.25">
      <c r="A30" s="17">
        <v>16</v>
      </c>
      <c r="B30" s="10" t="s">
        <v>201</v>
      </c>
      <c r="C30" s="11" t="s">
        <v>202</v>
      </c>
      <c r="D30" s="12" t="s">
        <v>203</v>
      </c>
      <c r="E30" s="18">
        <v>7</v>
      </c>
      <c r="F30" s="19">
        <v>5</v>
      </c>
      <c r="G30" s="19">
        <f t="shared" si="0"/>
        <v>5.6</v>
      </c>
      <c r="H30" s="15" t="str">
        <f t="shared" si="1"/>
        <v>C</v>
      </c>
      <c r="I30" s="20"/>
    </row>
    <row r="31" spans="1:9" ht="16.5" x14ac:dyDescent="0.25">
      <c r="A31" s="17">
        <v>17</v>
      </c>
      <c r="B31" s="10" t="s">
        <v>204</v>
      </c>
      <c r="C31" s="11" t="s">
        <v>205</v>
      </c>
      <c r="D31" s="12" t="s">
        <v>206</v>
      </c>
      <c r="E31" s="18">
        <v>8</v>
      </c>
      <c r="F31" s="19">
        <v>7</v>
      </c>
      <c r="G31" s="19">
        <f t="shared" si="0"/>
        <v>7.2999999999999989</v>
      </c>
      <c r="H31" s="15" t="str">
        <f t="shared" si="1"/>
        <v>B</v>
      </c>
      <c r="I31" s="20"/>
    </row>
    <row r="32" spans="1:9" ht="16.5" x14ac:dyDescent="0.25">
      <c r="A32" s="17">
        <v>18</v>
      </c>
      <c r="B32" s="10" t="s">
        <v>207</v>
      </c>
      <c r="C32" s="11" t="s">
        <v>208</v>
      </c>
      <c r="D32" s="12" t="s">
        <v>38</v>
      </c>
      <c r="E32" s="18">
        <v>4</v>
      </c>
      <c r="F32" s="19">
        <v>7</v>
      </c>
      <c r="G32" s="19">
        <f t="shared" si="0"/>
        <v>6.1</v>
      </c>
      <c r="H32" s="15" t="str">
        <f t="shared" si="1"/>
        <v>C+</v>
      </c>
      <c r="I32" s="20"/>
    </row>
    <row r="33" spans="1:9" ht="16.5" x14ac:dyDescent="0.25">
      <c r="A33" s="17">
        <v>19</v>
      </c>
      <c r="B33" s="10" t="s">
        <v>209</v>
      </c>
      <c r="C33" s="11" t="s">
        <v>210</v>
      </c>
      <c r="D33" s="12" t="s">
        <v>57</v>
      </c>
      <c r="E33" s="18">
        <v>0</v>
      </c>
      <c r="F33" s="19">
        <v>0</v>
      </c>
      <c r="G33" s="19">
        <f t="shared" si="0"/>
        <v>0</v>
      </c>
      <c r="H33" s="15" t="str">
        <f t="shared" si="1"/>
        <v>F</v>
      </c>
      <c r="I33" s="20"/>
    </row>
    <row r="34" spans="1:9" ht="16.5" x14ac:dyDescent="0.25">
      <c r="A34" s="17">
        <v>20</v>
      </c>
      <c r="B34" s="10" t="s">
        <v>211</v>
      </c>
      <c r="C34" s="11" t="s">
        <v>212</v>
      </c>
      <c r="D34" s="12" t="s">
        <v>57</v>
      </c>
      <c r="E34" s="18">
        <v>0</v>
      </c>
      <c r="F34" s="19">
        <v>0</v>
      </c>
      <c r="G34" s="19">
        <f t="shared" si="0"/>
        <v>0</v>
      </c>
      <c r="H34" s="15" t="str">
        <f t="shared" si="1"/>
        <v>F</v>
      </c>
      <c r="I34" s="20"/>
    </row>
    <row r="35" spans="1:9" ht="16.5" x14ac:dyDescent="0.25">
      <c r="A35" s="17">
        <v>21</v>
      </c>
      <c r="B35" s="10" t="s">
        <v>213</v>
      </c>
      <c r="C35" s="11" t="s">
        <v>100</v>
      </c>
      <c r="D35" s="12" t="s">
        <v>57</v>
      </c>
      <c r="E35" s="18">
        <v>8</v>
      </c>
      <c r="F35" s="19">
        <v>7</v>
      </c>
      <c r="G35" s="19">
        <f t="shared" si="0"/>
        <v>7.2999999999999989</v>
      </c>
      <c r="H35" s="15" t="str">
        <f t="shared" si="1"/>
        <v>B</v>
      </c>
      <c r="I35" s="20"/>
    </row>
    <row r="36" spans="1:9" ht="16.5" x14ac:dyDescent="0.25">
      <c r="A36" s="17">
        <v>22</v>
      </c>
      <c r="B36" s="10" t="s">
        <v>214</v>
      </c>
      <c r="C36" s="11" t="s">
        <v>215</v>
      </c>
      <c r="D36" s="12" t="s">
        <v>59</v>
      </c>
      <c r="E36" s="18">
        <v>8</v>
      </c>
      <c r="F36" s="19">
        <v>6</v>
      </c>
      <c r="G36" s="19">
        <f t="shared" si="0"/>
        <v>6.6</v>
      </c>
      <c r="H36" s="15" t="str">
        <f t="shared" si="1"/>
        <v>C+</v>
      </c>
      <c r="I36" s="20"/>
    </row>
    <row r="37" spans="1:9" ht="16.5" x14ac:dyDescent="0.25">
      <c r="A37" s="17">
        <v>23</v>
      </c>
      <c r="B37" s="10" t="s">
        <v>216</v>
      </c>
      <c r="C37" s="11" t="s">
        <v>217</v>
      </c>
      <c r="D37" s="12" t="s">
        <v>60</v>
      </c>
      <c r="E37" s="18">
        <v>8</v>
      </c>
      <c r="F37" s="19">
        <v>4</v>
      </c>
      <c r="G37" s="19">
        <f t="shared" si="0"/>
        <v>5.1999999999999993</v>
      </c>
      <c r="H37" s="15" t="str">
        <f t="shared" si="1"/>
        <v>D+</v>
      </c>
      <c r="I37" s="20"/>
    </row>
    <row r="38" spans="1:9" ht="16.5" x14ac:dyDescent="0.25">
      <c r="A38" s="17">
        <v>24</v>
      </c>
      <c r="B38" s="10" t="s">
        <v>218</v>
      </c>
      <c r="C38" s="11" t="s">
        <v>219</v>
      </c>
      <c r="D38" s="12" t="s">
        <v>103</v>
      </c>
      <c r="E38" s="18">
        <v>5</v>
      </c>
      <c r="F38" s="19">
        <v>6</v>
      </c>
      <c r="G38" s="19">
        <f t="shared" si="0"/>
        <v>5.6999999999999993</v>
      </c>
      <c r="H38" s="15" t="str">
        <f t="shared" si="1"/>
        <v>C</v>
      </c>
      <c r="I38" s="20"/>
    </row>
    <row r="39" spans="1:9" ht="16.5" x14ac:dyDescent="0.25">
      <c r="A39" s="17">
        <v>25</v>
      </c>
      <c r="B39" s="10" t="s">
        <v>220</v>
      </c>
      <c r="C39" s="11" t="s">
        <v>221</v>
      </c>
      <c r="D39" s="12" t="s">
        <v>62</v>
      </c>
      <c r="E39" s="18">
        <v>7</v>
      </c>
      <c r="F39" s="19">
        <v>5</v>
      </c>
      <c r="G39" s="19">
        <f t="shared" si="0"/>
        <v>5.6</v>
      </c>
      <c r="H39" s="15" t="str">
        <f t="shared" si="1"/>
        <v>C</v>
      </c>
      <c r="I39" s="20"/>
    </row>
    <row r="40" spans="1:9" ht="16.5" x14ac:dyDescent="0.25">
      <c r="A40" s="17">
        <v>26</v>
      </c>
      <c r="B40" s="10" t="s">
        <v>222</v>
      </c>
      <c r="C40" s="11" t="s">
        <v>223</v>
      </c>
      <c r="D40" s="12" t="s">
        <v>224</v>
      </c>
      <c r="E40" s="18">
        <v>7</v>
      </c>
      <c r="F40" s="19">
        <v>6</v>
      </c>
      <c r="G40" s="19">
        <f t="shared" si="0"/>
        <v>6.2999999999999989</v>
      </c>
      <c r="H40" s="15" t="str">
        <f t="shared" si="1"/>
        <v>C+</v>
      </c>
      <c r="I40" s="20"/>
    </row>
    <row r="41" spans="1:9" ht="16.5" x14ac:dyDescent="0.25">
      <c r="A41" s="17">
        <v>27</v>
      </c>
      <c r="B41" s="10" t="s">
        <v>225</v>
      </c>
      <c r="C41" s="11" t="s">
        <v>226</v>
      </c>
      <c r="D41" s="12" t="s">
        <v>227</v>
      </c>
      <c r="E41" s="18">
        <v>6</v>
      </c>
      <c r="F41" s="19">
        <v>6</v>
      </c>
      <c r="G41" s="19">
        <f t="shared" si="0"/>
        <v>5.9999999999999991</v>
      </c>
      <c r="H41" s="15" t="str">
        <f t="shared" si="1"/>
        <v>C+</v>
      </c>
      <c r="I41" s="20"/>
    </row>
    <row r="42" spans="1:9" ht="16.5" x14ac:dyDescent="0.25">
      <c r="A42" s="17">
        <v>28</v>
      </c>
      <c r="B42" s="10" t="s">
        <v>228</v>
      </c>
      <c r="C42" s="11" t="s">
        <v>229</v>
      </c>
      <c r="D42" s="12" t="s">
        <v>230</v>
      </c>
      <c r="E42" s="18">
        <v>8</v>
      </c>
      <c r="F42" s="19">
        <v>7</v>
      </c>
      <c r="G42" s="19">
        <f t="shared" si="0"/>
        <v>7.2999999999999989</v>
      </c>
      <c r="H42" s="15" t="str">
        <f t="shared" si="1"/>
        <v>B</v>
      </c>
      <c r="I42" s="20"/>
    </row>
    <row r="43" spans="1:9" ht="16.5" x14ac:dyDescent="0.25">
      <c r="A43" s="17">
        <v>29</v>
      </c>
      <c r="B43" s="10" t="s">
        <v>231</v>
      </c>
      <c r="C43" s="11" t="s">
        <v>232</v>
      </c>
      <c r="D43" s="12" t="s">
        <v>123</v>
      </c>
      <c r="E43" s="18">
        <v>4</v>
      </c>
      <c r="F43" s="19">
        <v>7</v>
      </c>
      <c r="G43" s="19">
        <f t="shared" si="0"/>
        <v>6.1</v>
      </c>
      <c r="H43" s="15" t="str">
        <f t="shared" si="1"/>
        <v>C+</v>
      </c>
      <c r="I43" s="20"/>
    </row>
    <row r="44" spans="1:9" ht="16.5" x14ac:dyDescent="0.25">
      <c r="A44" s="17">
        <v>30</v>
      </c>
      <c r="B44" s="10" t="s">
        <v>233</v>
      </c>
      <c r="C44" s="11" t="s">
        <v>234</v>
      </c>
      <c r="D44" s="12" t="s">
        <v>42</v>
      </c>
      <c r="E44" s="18">
        <v>8</v>
      </c>
      <c r="F44" s="19">
        <v>7</v>
      </c>
      <c r="G44" s="19">
        <f t="shared" si="0"/>
        <v>7.2999999999999989</v>
      </c>
      <c r="H44" s="15" t="str">
        <f t="shared" si="1"/>
        <v>B</v>
      </c>
      <c r="I44" s="20"/>
    </row>
    <row r="45" spans="1:9" ht="16.5" x14ac:dyDescent="0.25">
      <c r="A45" s="17">
        <v>31</v>
      </c>
      <c r="B45" s="10" t="s">
        <v>235</v>
      </c>
      <c r="C45" s="11" t="s">
        <v>236</v>
      </c>
      <c r="D45" s="12" t="s">
        <v>237</v>
      </c>
      <c r="E45" s="18">
        <v>7</v>
      </c>
      <c r="F45" s="19">
        <v>6</v>
      </c>
      <c r="G45" s="19">
        <f t="shared" si="0"/>
        <v>6.2999999999999989</v>
      </c>
      <c r="H45" s="15" t="str">
        <f t="shared" si="1"/>
        <v>C+</v>
      </c>
      <c r="I45" s="20"/>
    </row>
    <row r="46" spans="1:9" ht="16.5" x14ac:dyDescent="0.25">
      <c r="A46" s="17">
        <v>32</v>
      </c>
      <c r="B46" s="10" t="s">
        <v>238</v>
      </c>
      <c r="C46" s="11" t="s">
        <v>64</v>
      </c>
      <c r="D46" s="12" t="s">
        <v>237</v>
      </c>
      <c r="E46" s="18">
        <v>0</v>
      </c>
      <c r="F46" s="19">
        <v>0</v>
      </c>
      <c r="G46" s="19">
        <f t="shared" si="0"/>
        <v>0</v>
      </c>
      <c r="H46" s="15" t="str">
        <f t="shared" si="1"/>
        <v>F</v>
      </c>
      <c r="I46" s="20"/>
    </row>
    <row r="47" spans="1:9" ht="16.5" x14ac:dyDescent="0.25">
      <c r="A47" s="17">
        <v>33</v>
      </c>
      <c r="B47" s="10" t="s">
        <v>239</v>
      </c>
      <c r="C47" s="11" t="s">
        <v>240</v>
      </c>
      <c r="D47" s="12" t="s">
        <v>241</v>
      </c>
      <c r="E47" s="18">
        <v>6</v>
      </c>
      <c r="F47" s="19">
        <v>5</v>
      </c>
      <c r="G47" s="19">
        <f t="shared" si="0"/>
        <v>5.3</v>
      </c>
      <c r="H47" s="15" t="str">
        <f t="shared" si="1"/>
        <v>D+</v>
      </c>
      <c r="I47" s="20"/>
    </row>
    <row r="48" spans="1:9" ht="16.5" x14ac:dyDescent="0.25">
      <c r="A48" s="17">
        <v>34</v>
      </c>
      <c r="B48" s="10" t="s">
        <v>242</v>
      </c>
      <c r="C48" s="11" t="s">
        <v>243</v>
      </c>
      <c r="D48" s="12" t="s">
        <v>244</v>
      </c>
      <c r="E48" s="18">
        <v>6</v>
      </c>
      <c r="F48" s="19">
        <v>8</v>
      </c>
      <c r="G48" s="19">
        <f t="shared" si="0"/>
        <v>7.3999999999999995</v>
      </c>
      <c r="H48" s="15" t="str">
        <f t="shared" si="1"/>
        <v>B</v>
      </c>
      <c r="I48" s="20"/>
    </row>
    <row r="49" spans="1:9" ht="16.5" x14ac:dyDescent="0.25">
      <c r="A49" s="17">
        <v>35</v>
      </c>
      <c r="B49" s="10" t="s">
        <v>245</v>
      </c>
      <c r="C49" s="11" t="s">
        <v>246</v>
      </c>
      <c r="D49" s="12" t="s">
        <v>155</v>
      </c>
      <c r="E49" s="18">
        <v>4</v>
      </c>
      <c r="F49" s="19">
        <v>6</v>
      </c>
      <c r="G49" s="19">
        <f t="shared" si="0"/>
        <v>5.3999999999999995</v>
      </c>
      <c r="H49" s="15" t="str">
        <f t="shared" si="1"/>
        <v>D+</v>
      </c>
      <c r="I49" s="20"/>
    </row>
    <row r="50" spans="1:9" ht="16.5" x14ac:dyDescent="0.25">
      <c r="A50" s="17">
        <v>36</v>
      </c>
      <c r="B50" s="10" t="s">
        <v>247</v>
      </c>
      <c r="C50" s="11" t="s">
        <v>248</v>
      </c>
      <c r="D50" s="12" t="s">
        <v>155</v>
      </c>
      <c r="E50" s="18">
        <v>7</v>
      </c>
      <c r="F50" s="19">
        <v>7</v>
      </c>
      <c r="G50" s="19">
        <f t="shared" si="0"/>
        <v>7</v>
      </c>
      <c r="H50" s="15" t="str">
        <f t="shared" si="1"/>
        <v>B</v>
      </c>
      <c r="I50" s="20"/>
    </row>
    <row r="51" spans="1:9" ht="16.5" x14ac:dyDescent="0.25">
      <c r="A51" s="17">
        <v>37</v>
      </c>
      <c r="B51" s="10" t="s">
        <v>249</v>
      </c>
      <c r="C51" s="11" t="s">
        <v>250</v>
      </c>
      <c r="D51" s="12" t="s">
        <v>251</v>
      </c>
      <c r="E51" s="18">
        <v>7</v>
      </c>
      <c r="F51" s="19">
        <v>6</v>
      </c>
      <c r="G51" s="19">
        <f t="shared" si="0"/>
        <v>6.2999999999999989</v>
      </c>
      <c r="H51" s="15" t="str">
        <f t="shared" si="1"/>
        <v>C+</v>
      </c>
      <c r="I51" s="20"/>
    </row>
    <row r="52" spans="1:9" ht="16.5" x14ac:dyDescent="0.25">
      <c r="A52" s="17">
        <v>38</v>
      </c>
      <c r="B52" s="10" t="s">
        <v>252</v>
      </c>
      <c r="C52" s="11" t="s">
        <v>186</v>
      </c>
      <c r="D52" s="12" t="s">
        <v>251</v>
      </c>
      <c r="E52" s="18">
        <v>8</v>
      </c>
      <c r="F52" s="19">
        <v>7</v>
      </c>
      <c r="G52" s="19">
        <f t="shared" si="0"/>
        <v>7.2999999999999989</v>
      </c>
      <c r="H52" s="15" t="str">
        <f t="shared" si="1"/>
        <v>B</v>
      </c>
      <c r="I52" s="20"/>
    </row>
    <row r="53" spans="1:9" ht="16.5" x14ac:dyDescent="0.25">
      <c r="A53" s="17">
        <v>39</v>
      </c>
      <c r="B53" s="10" t="s">
        <v>253</v>
      </c>
      <c r="C53" s="11" t="s">
        <v>149</v>
      </c>
      <c r="D53" s="12" t="s">
        <v>254</v>
      </c>
      <c r="E53" s="18">
        <v>7</v>
      </c>
      <c r="F53" s="19">
        <v>6</v>
      </c>
      <c r="G53" s="19">
        <f t="shared" si="0"/>
        <v>6.2999999999999989</v>
      </c>
      <c r="H53" s="15" t="str">
        <f t="shared" si="1"/>
        <v>C+</v>
      </c>
      <c r="I53" s="20"/>
    </row>
    <row r="54" spans="1:9" ht="16.5" x14ac:dyDescent="0.25">
      <c r="A54" s="17">
        <v>40</v>
      </c>
      <c r="B54" s="10" t="s">
        <v>255</v>
      </c>
      <c r="C54" s="11" t="s">
        <v>256</v>
      </c>
      <c r="D54" s="12" t="s">
        <v>257</v>
      </c>
      <c r="E54" s="18">
        <v>7</v>
      </c>
      <c r="F54" s="19">
        <v>7</v>
      </c>
      <c r="G54" s="19">
        <f t="shared" si="0"/>
        <v>7</v>
      </c>
      <c r="H54" s="15" t="str">
        <f t="shared" si="1"/>
        <v>B</v>
      </c>
      <c r="I54" s="20"/>
    </row>
    <row r="55" spans="1:9" ht="16.5" x14ac:dyDescent="0.25">
      <c r="A55" s="17">
        <v>41</v>
      </c>
      <c r="B55" s="10" t="s">
        <v>258</v>
      </c>
      <c r="C55" s="11" t="s">
        <v>259</v>
      </c>
      <c r="D55" s="12" t="s">
        <v>157</v>
      </c>
      <c r="E55" s="18">
        <v>8</v>
      </c>
      <c r="F55" s="19">
        <v>8</v>
      </c>
      <c r="G55" s="19">
        <f t="shared" si="0"/>
        <v>8</v>
      </c>
      <c r="H55" s="15" t="str">
        <f t="shared" si="1"/>
        <v>B+</v>
      </c>
      <c r="I55" s="20"/>
    </row>
    <row r="56" spans="1:9" ht="16.5" x14ac:dyDescent="0.25">
      <c r="A56" s="17">
        <v>42</v>
      </c>
      <c r="B56" s="10" t="s">
        <v>260</v>
      </c>
      <c r="C56" s="11" t="s">
        <v>27</v>
      </c>
      <c r="D56" s="12" t="s">
        <v>160</v>
      </c>
      <c r="E56" s="18">
        <v>8</v>
      </c>
      <c r="F56" s="19">
        <v>7</v>
      </c>
      <c r="G56" s="19">
        <f t="shared" si="0"/>
        <v>7.2999999999999989</v>
      </c>
      <c r="H56" s="15" t="str">
        <f t="shared" si="1"/>
        <v>B</v>
      </c>
      <c r="I56" s="20"/>
    </row>
    <row r="57" spans="1:9" ht="16.5" x14ac:dyDescent="0.25">
      <c r="A57" s="17">
        <v>43</v>
      </c>
      <c r="B57" s="21" t="s">
        <v>261</v>
      </c>
      <c r="C57" s="22" t="s">
        <v>262</v>
      </c>
      <c r="D57" s="23" t="s">
        <v>263</v>
      </c>
      <c r="E57" s="18">
        <v>7</v>
      </c>
      <c r="F57" s="19">
        <v>8</v>
      </c>
      <c r="G57" s="19">
        <f t="shared" si="0"/>
        <v>7.6999999999999993</v>
      </c>
      <c r="H57" s="15" t="str">
        <f t="shared" si="1"/>
        <v>B</v>
      </c>
      <c r="I57" s="20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24" t="str">
        <f>"Cộng danh sách gồm "</f>
        <v xml:space="preserve">Cộng danh sách gồm </v>
      </c>
      <c r="B59" s="24"/>
      <c r="C59" s="24"/>
      <c r="D59" s="25">
        <f>COUNTA(H15:H57)</f>
        <v>43</v>
      </c>
      <c r="E59" s="26">
        <v>1</v>
      </c>
      <c r="F59" s="27"/>
      <c r="G59" s="1"/>
      <c r="H59" s="1"/>
      <c r="I59" s="1"/>
    </row>
    <row r="60" spans="1:9" ht="15.75" x14ac:dyDescent="0.25">
      <c r="A60" s="49" t="s">
        <v>19</v>
      </c>
      <c r="B60" s="49"/>
      <c r="C60" s="49"/>
      <c r="D60" s="28">
        <f>COUNTIF(G15:G57,"&gt;=5")</f>
        <v>39</v>
      </c>
      <c r="E60" s="29">
        <f>D60/D59</f>
        <v>0.90697674418604646</v>
      </c>
      <c r="F60" s="30"/>
      <c r="G60" s="1"/>
      <c r="H60" s="1"/>
      <c r="I60" s="1"/>
    </row>
    <row r="61" spans="1:9" ht="15.75" x14ac:dyDescent="0.25">
      <c r="A61" s="49" t="s">
        <v>20</v>
      </c>
      <c r="B61" s="49"/>
      <c r="C61" s="49"/>
      <c r="D61" s="28">
        <f>COUNTIF(G15:G57,"&lt;5")</f>
        <v>4</v>
      </c>
      <c r="E61" s="29">
        <f>D61/D59</f>
        <v>9.3023255813953487E-2</v>
      </c>
      <c r="F61" s="30"/>
      <c r="G61" s="1"/>
      <c r="H61" s="1"/>
      <c r="I61" s="1"/>
    </row>
    <row r="62" spans="1:9" ht="15.75" x14ac:dyDescent="0.25">
      <c r="A62" s="31"/>
      <c r="B62" s="31"/>
      <c r="C62" s="4"/>
      <c r="D62" s="31"/>
      <c r="E62" s="3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50" t="str">
        <f ca="1">"TP. Hồ Chí Minh, ngày "&amp;  DAY(NOW())&amp;" tháng " &amp;MONTH(NOW())&amp;" năm "&amp;YEAR(NOW())</f>
        <v>TP. Hồ Chí Minh, ngày 7 tháng 7 năm 2018</v>
      </c>
      <c r="F63" s="50"/>
      <c r="G63" s="50"/>
      <c r="H63" s="50"/>
      <c r="I63" s="50"/>
    </row>
    <row r="64" spans="1:9" ht="15.75" x14ac:dyDescent="0.25">
      <c r="A64" s="34" t="s">
        <v>21</v>
      </c>
      <c r="B64" s="34"/>
      <c r="C64" s="34"/>
      <c r="D64" s="1"/>
      <c r="E64" s="34" t="s">
        <v>22</v>
      </c>
      <c r="F64" s="34"/>
      <c r="G64" s="34"/>
      <c r="H64" s="34"/>
      <c r="I64" s="34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8" spans="1:9" ht="16.5" x14ac:dyDescent="0.25">
      <c r="F68" s="33" t="s">
        <v>446</v>
      </c>
    </row>
  </sheetData>
  <protectedRanges>
    <protectedRange sqref="A65:I65" name="Range5"/>
    <protectedRange sqref="I15:I57" name="Range4"/>
    <protectedRange sqref="B15:F57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</mergeCells>
  <conditionalFormatting sqref="H15:H57">
    <cfRule type="cellIs" dxfId="5" priority="2" stopIfTrue="1" operator="equal">
      <formula>"F"</formula>
    </cfRule>
  </conditionalFormatting>
  <conditionalFormatting sqref="G15:G57">
    <cfRule type="expression" dxfId="4" priority="1" stopIfTrue="1">
      <formula>MAX(#REF!)&lt;4</formula>
    </cfRule>
  </conditionalFormatting>
  <pageMargins left="0.42" right="0.34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52" workbookViewId="0">
      <selection activeCell="F70" sqref="F70"/>
    </sheetView>
  </sheetViews>
  <sheetFormatPr defaultRowHeight="14.25" x14ac:dyDescent="0.2"/>
  <cols>
    <col min="1" max="1" width="5.125" customWidth="1"/>
    <col min="2" max="2" width="14.75" customWidth="1"/>
    <col min="3" max="3" width="25.25" customWidth="1"/>
    <col min="4" max="4" width="8.75" customWidth="1"/>
  </cols>
  <sheetData>
    <row r="1" spans="1:9" ht="15.75" x14ac:dyDescent="0.25">
      <c r="A1" s="34" t="s">
        <v>0</v>
      </c>
      <c r="B1" s="34"/>
      <c r="C1" s="34"/>
      <c r="D1" s="34"/>
      <c r="E1" s="34" t="s">
        <v>1</v>
      </c>
      <c r="F1" s="34"/>
      <c r="G1" s="34"/>
      <c r="H1" s="34"/>
      <c r="I1" s="34"/>
    </row>
    <row r="2" spans="1:9" ht="15.75" x14ac:dyDescent="0.25">
      <c r="A2" s="34" t="s">
        <v>2</v>
      </c>
      <c r="B2" s="34"/>
      <c r="C2" s="34"/>
      <c r="D2" s="34"/>
      <c r="E2" s="52" t="s">
        <v>3</v>
      </c>
      <c r="F2" s="52"/>
      <c r="G2" s="52"/>
      <c r="H2" s="52"/>
      <c r="I2" s="52"/>
    </row>
    <row r="3" spans="1:9" ht="15.75" x14ac:dyDescent="0.25">
      <c r="A3" s="34" t="s">
        <v>4</v>
      </c>
      <c r="B3" s="34"/>
      <c r="C3" s="34"/>
      <c r="D3" s="34"/>
      <c r="E3" s="1"/>
      <c r="F3" s="1"/>
      <c r="G3" s="1"/>
      <c r="H3" s="1"/>
      <c r="I3" s="1"/>
    </row>
    <row r="4" spans="1:9" ht="15.75" x14ac:dyDescent="0.25">
      <c r="A4" s="34" t="s">
        <v>440</v>
      </c>
      <c r="B4" s="34"/>
      <c r="C4" s="34"/>
      <c r="D4" s="3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1" t="s">
        <v>441</v>
      </c>
      <c r="B6" s="51"/>
      <c r="C6" s="51"/>
      <c r="D6" s="51"/>
      <c r="E6" s="51"/>
      <c r="F6" s="51"/>
      <c r="G6" s="51"/>
      <c r="H6" s="51"/>
      <c r="I6" s="5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5" t="s">
        <v>5</v>
      </c>
      <c r="B8" s="35"/>
      <c r="C8" s="35" t="s">
        <v>439</v>
      </c>
      <c r="D8" s="35"/>
      <c r="E8" s="35" t="s">
        <v>6</v>
      </c>
      <c r="F8" s="35"/>
      <c r="G8" s="3">
        <v>3</v>
      </c>
      <c r="H8" s="3"/>
      <c r="I8" s="3"/>
    </row>
    <row r="9" spans="1:9" ht="15.75" x14ac:dyDescent="0.25">
      <c r="A9" s="35" t="s">
        <v>7</v>
      </c>
      <c r="B9" s="35"/>
      <c r="C9" s="35" t="s">
        <v>365</v>
      </c>
      <c r="D9" s="35"/>
      <c r="E9" s="35" t="s">
        <v>8</v>
      </c>
      <c r="F9" s="35"/>
      <c r="G9" s="3" t="s">
        <v>438</v>
      </c>
      <c r="H9" s="3"/>
      <c r="I9" s="3"/>
    </row>
    <row r="10" spans="1:9" ht="15.75" x14ac:dyDescent="0.25">
      <c r="A10" s="35" t="s">
        <v>9</v>
      </c>
      <c r="B10" s="35"/>
      <c r="C10" s="35" t="s">
        <v>445</v>
      </c>
      <c r="D10" s="35"/>
      <c r="E10" s="4" t="s">
        <v>444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">
      <c r="A12" s="36" t="s">
        <v>10</v>
      </c>
      <c r="B12" s="38" t="s">
        <v>11</v>
      </c>
      <c r="C12" s="40" t="s">
        <v>12</v>
      </c>
      <c r="D12" s="41"/>
      <c r="E12" s="5" t="s">
        <v>13</v>
      </c>
      <c r="F12" s="5" t="s">
        <v>14</v>
      </c>
      <c r="G12" s="44" t="s">
        <v>15</v>
      </c>
      <c r="H12" s="45"/>
      <c r="I12" s="46" t="s">
        <v>16</v>
      </c>
    </row>
    <row r="13" spans="1:9" ht="15.75" x14ac:dyDescent="0.2">
      <c r="A13" s="37"/>
      <c r="B13" s="39"/>
      <c r="C13" s="42"/>
      <c r="D13" s="43"/>
      <c r="E13" s="6">
        <v>0.3</v>
      </c>
      <c r="F13" s="6">
        <v>0.7</v>
      </c>
      <c r="G13" s="7" t="s">
        <v>17</v>
      </c>
      <c r="H13" s="7" t="s">
        <v>18</v>
      </c>
      <c r="I13" s="47"/>
    </row>
    <row r="14" spans="1:9" ht="15.75" x14ac:dyDescent="0.2">
      <c r="A14" s="8">
        <v>1</v>
      </c>
      <c r="B14" s="8">
        <v>2</v>
      </c>
      <c r="C14" s="48">
        <v>3</v>
      </c>
      <c r="D14" s="48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265</v>
      </c>
      <c r="C15" s="11" t="s">
        <v>266</v>
      </c>
      <c r="D15" s="12" t="s">
        <v>24</v>
      </c>
      <c r="E15" s="13">
        <v>0</v>
      </c>
      <c r="F15" s="14">
        <v>0</v>
      </c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267</v>
      </c>
      <c r="C16" s="11" t="s">
        <v>268</v>
      </c>
      <c r="D16" s="12" t="s">
        <v>24</v>
      </c>
      <c r="E16" s="18">
        <v>0</v>
      </c>
      <c r="F16" s="19">
        <v>0</v>
      </c>
      <c r="G16" s="19">
        <f t="shared" ref="G16:G59" si="0">E16*$E$13+F16*$F$13</f>
        <v>0</v>
      </c>
      <c r="H16" s="15" t="str">
        <f t="shared" ref="H16:H59" si="1">IF(G16&lt;4,"F",IF(G16&lt;=4.9,"D",IF(G16&lt;=5.4,"D+",IF(G16&lt;=5.9,"C",IF(G16&lt;=6.9,"C+",IF(G16&lt;=7.9,"B",IF(G16&lt;=8.4,"B+","A")))))))</f>
        <v>F</v>
      </c>
      <c r="I16" s="20"/>
    </row>
    <row r="17" spans="1:9" ht="16.5" x14ac:dyDescent="0.25">
      <c r="A17" s="17">
        <v>3</v>
      </c>
      <c r="B17" s="10" t="s">
        <v>269</v>
      </c>
      <c r="C17" s="11" t="s">
        <v>270</v>
      </c>
      <c r="D17" s="12" t="s">
        <v>24</v>
      </c>
      <c r="E17" s="18">
        <v>7</v>
      </c>
      <c r="F17" s="19">
        <v>8</v>
      </c>
      <c r="G17" s="19">
        <f t="shared" si="0"/>
        <v>7.6999999999999993</v>
      </c>
      <c r="H17" s="15" t="str">
        <f t="shared" si="1"/>
        <v>B</v>
      </c>
      <c r="I17" s="20"/>
    </row>
    <row r="18" spans="1:9" ht="16.5" x14ac:dyDescent="0.25">
      <c r="A18" s="17">
        <v>4</v>
      </c>
      <c r="B18" s="10" t="s">
        <v>271</v>
      </c>
      <c r="C18" s="11" t="s">
        <v>272</v>
      </c>
      <c r="D18" s="12" t="s">
        <v>172</v>
      </c>
      <c r="E18" s="18">
        <v>8</v>
      </c>
      <c r="F18" s="19">
        <v>8</v>
      </c>
      <c r="G18" s="19">
        <f t="shared" si="0"/>
        <v>8</v>
      </c>
      <c r="H18" s="15" t="str">
        <f t="shared" si="1"/>
        <v>B+</v>
      </c>
      <c r="I18" s="20"/>
    </row>
    <row r="19" spans="1:9" ht="16.5" x14ac:dyDescent="0.25">
      <c r="A19" s="17">
        <v>5</v>
      </c>
      <c r="B19" s="10" t="s">
        <v>273</v>
      </c>
      <c r="C19" s="11" t="s">
        <v>274</v>
      </c>
      <c r="D19" s="12" t="s">
        <v>25</v>
      </c>
      <c r="E19" s="18">
        <v>7</v>
      </c>
      <c r="F19" s="19">
        <v>4</v>
      </c>
      <c r="G19" s="19">
        <f t="shared" si="0"/>
        <v>4.9000000000000004</v>
      </c>
      <c r="H19" s="15" t="str">
        <f t="shared" si="1"/>
        <v>D</v>
      </c>
      <c r="I19" s="20"/>
    </row>
    <row r="20" spans="1:9" ht="16.5" x14ac:dyDescent="0.25">
      <c r="A20" s="17">
        <v>6</v>
      </c>
      <c r="B20" s="10" t="s">
        <v>275</v>
      </c>
      <c r="C20" s="11" t="s">
        <v>276</v>
      </c>
      <c r="D20" s="12" t="s">
        <v>74</v>
      </c>
      <c r="E20" s="18">
        <v>7</v>
      </c>
      <c r="F20" s="19">
        <v>7</v>
      </c>
      <c r="G20" s="19">
        <f t="shared" si="0"/>
        <v>7</v>
      </c>
      <c r="H20" s="15" t="str">
        <f t="shared" si="1"/>
        <v>B</v>
      </c>
      <c r="I20" s="20"/>
    </row>
    <row r="21" spans="1:9" ht="16.5" x14ac:dyDescent="0.25">
      <c r="A21" s="17">
        <v>7</v>
      </c>
      <c r="B21" s="10" t="s">
        <v>277</v>
      </c>
      <c r="C21" s="11" t="s">
        <v>278</v>
      </c>
      <c r="D21" s="12" t="s">
        <v>279</v>
      </c>
      <c r="E21" s="18">
        <v>10</v>
      </c>
      <c r="F21" s="19">
        <v>6</v>
      </c>
      <c r="G21" s="19">
        <f t="shared" si="0"/>
        <v>7.1999999999999993</v>
      </c>
      <c r="H21" s="15" t="str">
        <f t="shared" si="1"/>
        <v>B</v>
      </c>
      <c r="I21" s="20"/>
    </row>
    <row r="22" spans="1:9" ht="16.5" x14ac:dyDescent="0.25">
      <c r="A22" s="17">
        <v>8</v>
      </c>
      <c r="B22" s="10" t="s">
        <v>280</v>
      </c>
      <c r="C22" s="11" t="s">
        <v>281</v>
      </c>
      <c r="D22" s="12" t="s">
        <v>282</v>
      </c>
      <c r="E22" s="18">
        <v>8</v>
      </c>
      <c r="F22" s="19">
        <v>7</v>
      </c>
      <c r="G22" s="19">
        <f t="shared" si="0"/>
        <v>7.2999999999999989</v>
      </c>
      <c r="H22" s="15" t="str">
        <f t="shared" si="1"/>
        <v>B</v>
      </c>
      <c r="I22" s="20"/>
    </row>
    <row r="23" spans="1:9" ht="16.5" x14ac:dyDescent="0.25">
      <c r="A23" s="17">
        <v>9</v>
      </c>
      <c r="B23" s="10" t="s">
        <v>283</v>
      </c>
      <c r="C23" s="11" t="s">
        <v>284</v>
      </c>
      <c r="D23" s="12" t="s">
        <v>29</v>
      </c>
      <c r="E23" s="18">
        <v>0</v>
      </c>
      <c r="F23" s="19">
        <v>0</v>
      </c>
      <c r="G23" s="19">
        <f t="shared" si="0"/>
        <v>0</v>
      </c>
      <c r="H23" s="15" t="str">
        <f t="shared" si="1"/>
        <v>F</v>
      </c>
      <c r="I23" s="20"/>
    </row>
    <row r="24" spans="1:9" ht="16.5" x14ac:dyDescent="0.25">
      <c r="A24" s="17">
        <v>10</v>
      </c>
      <c r="B24" s="10" t="s">
        <v>285</v>
      </c>
      <c r="C24" s="11" t="s">
        <v>286</v>
      </c>
      <c r="D24" s="12" t="s">
        <v>287</v>
      </c>
      <c r="E24" s="18">
        <v>7</v>
      </c>
      <c r="F24" s="19">
        <v>8</v>
      </c>
      <c r="G24" s="19">
        <f t="shared" si="0"/>
        <v>7.6999999999999993</v>
      </c>
      <c r="H24" s="15" t="str">
        <f t="shared" si="1"/>
        <v>B</v>
      </c>
      <c r="I24" s="20"/>
    </row>
    <row r="25" spans="1:9" ht="16.5" x14ac:dyDescent="0.25">
      <c r="A25" s="17">
        <v>11</v>
      </c>
      <c r="B25" s="10" t="s">
        <v>288</v>
      </c>
      <c r="C25" s="11" t="s">
        <v>289</v>
      </c>
      <c r="D25" s="12" t="s">
        <v>190</v>
      </c>
      <c r="E25" s="18">
        <v>7</v>
      </c>
      <c r="F25" s="19">
        <v>8</v>
      </c>
      <c r="G25" s="19">
        <f t="shared" si="0"/>
        <v>7.6999999999999993</v>
      </c>
      <c r="H25" s="15" t="str">
        <f t="shared" si="1"/>
        <v>B</v>
      </c>
      <c r="I25" s="20"/>
    </row>
    <row r="26" spans="1:9" ht="16.5" x14ac:dyDescent="0.25">
      <c r="A26" s="17">
        <v>12</v>
      </c>
      <c r="B26" s="10" t="s">
        <v>290</v>
      </c>
      <c r="C26" s="11" t="s">
        <v>291</v>
      </c>
      <c r="D26" s="12" t="s">
        <v>292</v>
      </c>
      <c r="E26" s="18">
        <v>8</v>
      </c>
      <c r="F26" s="19">
        <v>8</v>
      </c>
      <c r="G26" s="19">
        <f t="shared" si="0"/>
        <v>8</v>
      </c>
      <c r="H26" s="15" t="str">
        <f t="shared" si="1"/>
        <v>B+</v>
      </c>
      <c r="I26" s="20"/>
    </row>
    <row r="27" spans="1:9" ht="16.5" x14ac:dyDescent="0.25">
      <c r="A27" s="17">
        <v>13</v>
      </c>
      <c r="B27" s="10" t="s">
        <v>293</v>
      </c>
      <c r="C27" s="11" t="s">
        <v>294</v>
      </c>
      <c r="D27" s="12" t="s">
        <v>295</v>
      </c>
      <c r="E27" s="18">
        <v>8</v>
      </c>
      <c r="F27" s="19">
        <v>7</v>
      </c>
      <c r="G27" s="19">
        <f t="shared" si="0"/>
        <v>7.2999999999999989</v>
      </c>
      <c r="H27" s="15" t="str">
        <f t="shared" si="1"/>
        <v>B</v>
      </c>
      <c r="I27" s="20"/>
    </row>
    <row r="28" spans="1:9" ht="16.5" x14ac:dyDescent="0.25">
      <c r="A28" s="17">
        <v>14</v>
      </c>
      <c r="B28" s="10" t="s">
        <v>296</v>
      </c>
      <c r="C28" s="11" t="s">
        <v>297</v>
      </c>
      <c r="D28" s="12" t="s">
        <v>298</v>
      </c>
      <c r="E28" s="18">
        <v>8</v>
      </c>
      <c r="F28" s="19">
        <v>0</v>
      </c>
      <c r="G28" s="19">
        <f t="shared" si="0"/>
        <v>2.4</v>
      </c>
      <c r="H28" s="15" t="str">
        <f t="shared" si="1"/>
        <v>F</v>
      </c>
      <c r="I28" s="20"/>
    </row>
    <row r="29" spans="1:9" ht="16.5" x14ac:dyDescent="0.25">
      <c r="A29" s="17">
        <v>15</v>
      </c>
      <c r="B29" s="10" t="s">
        <v>299</v>
      </c>
      <c r="C29" s="11" t="s">
        <v>300</v>
      </c>
      <c r="D29" s="12" t="s">
        <v>301</v>
      </c>
      <c r="E29" s="18">
        <v>8</v>
      </c>
      <c r="F29" s="19">
        <v>6</v>
      </c>
      <c r="G29" s="19">
        <f t="shared" si="0"/>
        <v>6.6</v>
      </c>
      <c r="H29" s="15" t="str">
        <f t="shared" si="1"/>
        <v>C+</v>
      </c>
      <c r="I29" s="20"/>
    </row>
    <row r="30" spans="1:9" ht="16.5" x14ac:dyDescent="0.25">
      <c r="A30" s="17">
        <v>16</v>
      </c>
      <c r="B30" s="10" t="s">
        <v>302</v>
      </c>
      <c r="C30" s="11" t="s">
        <v>303</v>
      </c>
      <c r="D30" s="12" t="s">
        <v>33</v>
      </c>
      <c r="E30" s="18">
        <v>8</v>
      </c>
      <c r="F30" s="19">
        <v>7</v>
      </c>
      <c r="G30" s="19">
        <f t="shared" si="0"/>
        <v>7.2999999999999989</v>
      </c>
      <c r="H30" s="15" t="str">
        <f t="shared" si="1"/>
        <v>B</v>
      </c>
      <c r="I30" s="20"/>
    </row>
    <row r="31" spans="1:9" ht="16.5" x14ac:dyDescent="0.25">
      <c r="A31" s="17">
        <v>17</v>
      </c>
      <c r="B31" s="10" t="s">
        <v>304</v>
      </c>
      <c r="C31" s="11" t="s">
        <v>305</v>
      </c>
      <c r="D31" s="12" t="s">
        <v>306</v>
      </c>
      <c r="E31" s="18">
        <v>8</v>
      </c>
      <c r="F31" s="19">
        <v>7</v>
      </c>
      <c r="G31" s="19">
        <f t="shared" si="0"/>
        <v>7.2999999999999989</v>
      </c>
      <c r="H31" s="15" t="str">
        <f t="shared" si="1"/>
        <v>B</v>
      </c>
      <c r="I31" s="20"/>
    </row>
    <row r="32" spans="1:9" ht="16.5" x14ac:dyDescent="0.25">
      <c r="A32" s="17">
        <v>18</v>
      </c>
      <c r="B32" s="10" t="s">
        <v>307</v>
      </c>
      <c r="C32" s="11" t="s">
        <v>308</v>
      </c>
      <c r="D32" s="12" t="s">
        <v>35</v>
      </c>
      <c r="E32" s="18">
        <v>9</v>
      </c>
      <c r="F32" s="19">
        <v>8</v>
      </c>
      <c r="G32" s="19">
        <f t="shared" si="0"/>
        <v>8.2999999999999989</v>
      </c>
      <c r="H32" s="15" t="str">
        <f t="shared" si="1"/>
        <v>B+</v>
      </c>
      <c r="I32" s="20"/>
    </row>
    <row r="33" spans="1:9" ht="16.5" x14ac:dyDescent="0.25">
      <c r="A33" s="17">
        <v>19</v>
      </c>
      <c r="B33" s="10" t="s">
        <v>309</v>
      </c>
      <c r="C33" s="11" t="s">
        <v>159</v>
      </c>
      <c r="D33" s="12" t="s">
        <v>35</v>
      </c>
      <c r="E33" s="18">
        <v>7</v>
      </c>
      <c r="F33" s="19">
        <v>6</v>
      </c>
      <c r="G33" s="19">
        <f t="shared" si="0"/>
        <v>6.2999999999999989</v>
      </c>
      <c r="H33" s="15" t="str">
        <f t="shared" si="1"/>
        <v>C+</v>
      </c>
      <c r="I33" s="20"/>
    </row>
    <row r="34" spans="1:9" ht="16.5" x14ac:dyDescent="0.25">
      <c r="A34" s="17">
        <v>20</v>
      </c>
      <c r="B34" s="10" t="s">
        <v>310</v>
      </c>
      <c r="C34" s="11" t="s">
        <v>31</v>
      </c>
      <c r="D34" s="12" t="s">
        <v>311</v>
      </c>
      <c r="E34" s="18">
        <v>7</v>
      </c>
      <c r="F34" s="19">
        <v>0</v>
      </c>
      <c r="G34" s="19">
        <f t="shared" si="0"/>
        <v>2.1</v>
      </c>
      <c r="H34" s="15" t="str">
        <f t="shared" si="1"/>
        <v>F</v>
      </c>
      <c r="I34" s="20"/>
    </row>
    <row r="35" spans="1:9" ht="16.5" x14ac:dyDescent="0.25">
      <c r="A35" s="17">
        <v>21</v>
      </c>
      <c r="B35" s="10" t="s">
        <v>312</v>
      </c>
      <c r="C35" s="11" t="s">
        <v>313</v>
      </c>
      <c r="D35" s="12" t="s">
        <v>55</v>
      </c>
      <c r="E35" s="18">
        <v>0</v>
      </c>
      <c r="F35" s="19">
        <v>0</v>
      </c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314</v>
      </c>
      <c r="C36" s="11" t="s">
        <v>315</v>
      </c>
      <c r="D36" s="12" t="s">
        <v>57</v>
      </c>
      <c r="E36" s="18">
        <v>7</v>
      </c>
      <c r="F36" s="19">
        <v>5</v>
      </c>
      <c r="G36" s="19">
        <f t="shared" si="0"/>
        <v>5.6</v>
      </c>
      <c r="H36" s="15" t="str">
        <f t="shared" si="1"/>
        <v>C</v>
      </c>
      <c r="I36" s="20"/>
    </row>
    <row r="37" spans="1:9" ht="16.5" x14ac:dyDescent="0.25">
      <c r="A37" s="17">
        <v>23</v>
      </c>
      <c r="B37" s="10" t="s">
        <v>316</v>
      </c>
      <c r="C37" s="11" t="s">
        <v>317</v>
      </c>
      <c r="D37" s="12" t="s">
        <v>59</v>
      </c>
      <c r="E37" s="18">
        <v>8</v>
      </c>
      <c r="F37" s="19">
        <v>8</v>
      </c>
      <c r="G37" s="19">
        <f t="shared" si="0"/>
        <v>8</v>
      </c>
      <c r="H37" s="15" t="str">
        <f t="shared" si="1"/>
        <v>B+</v>
      </c>
      <c r="I37" s="20"/>
    </row>
    <row r="38" spans="1:9" ht="16.5" x14ac:dyDescent="0.25">
      <c r="A38" s="17">
        <v>24</v>
      </c>
      <c r="B38" s="10" t="s">
        <v>318</v>
      </c>
      <c r="C38" s="11" t="s">
        <v>319</v>
      </c>
      <c r="D38" s="12" t="s">
        <v>60</v>
      </c>
      <c r="E38" s="18">
        <v>8</v>
      </c>
      <c r="F38" s="19">
        <v>6</v>
      </c>
      <c r="G38" s="19">
        <f t="shared" si="0"/>
        <v>6.6</v>
      </c>
      <c r="H38" s="15" t="str">
        <f t="shared" si="1"/>
        <v>C+</v>
      </c>
      <c r="I38" s="20"/>
    </row>
    <row r="39" spans="1:9" ht="16.5" x14ac:dyDescent="0.25">
      <c r="A39" s="17">
        <v>25</v>
      </c>
      <c r="B39" s="10" t="s">
        <v>320</v>
      </c>
      <c r="C39" s="11" t="s">
        <v>56</v>
      </c>
      <c r="D39" s="12" t="s">
        <v>103</v>
      </c>
      <c r="E39" s="18">
        <v>9</v>
      </c>
      <c r="F39" s="19">
        <v>7</v>
      </c>
      <c r="G39" s="19">
        <f t="shared" si="0"/>
        <v>7.6</v>
      </c>
      <c r="H39" s="15" t="str">
        <f t="shared" si="1"/>
        <v>B</v>
      </c>
      <c r="I39" s="20"/>
    </row>
    <row r="40" spans="1:9" ht="16.5" x14ac:dyDescent="0.25">
      <c r="A40" s="17">
        <v>26</v>
      </c>
      <c r="B40" s="10" t="s">
        <v>321</v>
      </c>
      <c r="C40" s="11" t="s">
        <v>322</v>
      </c>
      <c r="D40" s="12" t="s">
        <v>323</v>
      </c>
      <c r="E40" s="18">
        <v>8</v>
      </c>
      <c r="F40" s="19">
        <v>5</v>
      </c>
      <c r="G40" s="19">
        <f t="shared" si="0"/>
        <v>5.9</v>
      </c>
      <c r="H40" s="15" t="str">
        <f t="shared" si="1"/>
        <v>C</v>
      </c>
      <c r="I40" s="20"/>
    </row>
    <row r="41" spans="1:9" ht="16.5" x14ac:dyDescent="0.25">
      <c r="A41" s="17">
        <v>27</v>
      </c>
      <c r="B41" s="10" t="s">
        <v>324</v>
      </c>
      <c r="C41" s="11" t="s">
        <v>325</v>
      </c>
      <c r="D41" s="12" t="s">
        <v>326</v>
      </c>
      <c r="E41" s="18">
        <v>8</v>
      </c>
      <c r="F41" s="19">
        <v>5</v>
      </c>
      <c r="G41" s="19">
        <f t="shared" si="0"/>
        <v>5.9</v>
      </c>
      <c r="H41" s="15" t="str">
        <f t="shared" si="1"/>
        <v>C</v>
      </c>
      <c r="I41" s="20"/>
    </row>
    <row r="42" spans="1:9" ht="16.5" x14ac:dyDescent="0.25">
      <c r="A42" s="17">
        <v>28</v>
      </c>
      <c r="B42" s="10" t="s">
        <v>327</v>
      </c>
      <c r="C42" s="11" t="s">
        <v>328</v>
      </c>
      <c r="D42" s="12" t="s">
        <v>224</v>
      </c>
      <c r="E42" s="18">
        <v>6</v>
      </c>
      <c r="F42" s="19">
        <v>6</v>
      </c>
      <c r="G42" s="19">
        <f t="shared" si="0"/>
        <v>5.9999999999999991</v>
      </c>
      <c r="H42" s="15" t="str">
        <f t="shared" si="1"/>
        <v>C+</v>
      </c>
      <c r="I42" s="20"/>
    </row>
    <row r="43" spans="1:9" ht="16.5" x14ac:dyDescent="0.25">
      <c r="A43" s="17">
        <v>29</v>
      </c>
      <c r="B43" s="10" t="s">
        <v>329</v>
      </c>
      <c r="C43" s="11" t="s">
        <v>330</v>
      </c>
      <c r="D43" s="12" t="s">
        <v>63</v>
      </c>
      <c r="E43" s="18">
        <v>8</v>
      </c>
      <c r="F43" s="19">
        <v>7</v>
      </c>
      <c r="G43" s="19">
        <f t="shared" si="0"/>
        <v>7.2999999999999989</v>
      </c>
      <c r="H43" s="15" t="str">
        <f t="shared" si="1"/>
        <v>B</v>
      </c>
      <c r="I43" s="20"/>
    </row>
    <row r="44" spans="1:9" ht="16.5" x14ac:dyDescent="0.25">
      <c r="A44" s="17">
        <v>30</v>
      </c>
      <c r="B44" s="10" t="s">
        <v>331</v>
      </c>
      <c r="C44" s="11" t="s">
        <v>332</v>
      </c>
      <c r="D44" s="12" t="s">
        <v>333</v>
      </c>
      <c r="E44" s="18">
        <v>7</v>
      </c>
      <c r="F44" s="19">
        <v>6</v>
      </c>
      <c r="G44" s="19">
        <f t="shared" si="0"/>
        <v>6.2999999999999989</v>
      </c>
      <c r="H44" s="15" t="str">
        <f t="shared" si="1"/>
        <v>C+</v>
      </c>
      <c r="I44" s="20"/>
    </row>
    <row r="45" spans="1:9" ht="16.5" x14ac:dyDescent="0.25">
      <c r="A45" s="17">
        <v>31</v>
      </c>
      <c r="B45" s="10" t="s">
        <v>334</v>
      </c>
      <c r="C45" s="11" t="s">
        <v>58</v>
      </c>
      <c r="D45" s="12" t="s">
        <v>123</v>
      </c>
      <c r="E45" s="18">
        <v>10</v>
      </c>
      <c r="F45" s="19">
        <v>7</v>
      </c>
      <c r="G45" s="19">
        <f t="shared" si="0"/>
        <v>7.8999999999999995</v>
      </c>
      <c r="H45" s="15" t="str">
        <f t="shared" si="1"/>
        <v>B</v>
      </c>
      <c r="I45" s="20"/>
    </row>
    <row r="46" spans="1:9" ht="16.5" x14ac:dyDescent="0.25">
      <c r="A46" s="17">
        <v>32</v>
      </c>
      <c r="B46" s="10" t="s">
        <v>335</v>
      </c>
      <c r="C46" s="11" t="s">
        <v>169</v>
      </c>
      <c r="D46" s="12" t="s">
        <v>336</v>
      </c>
      <c r="E46" s="18">
        <v>0</v>
      </c>
      <c r="F46" s="19">
        <v>0</v>
      </c>
      <c r="G46" s="19">
        <f t="shared" si="0"/>
        <v>0</v>
      </c>
      <c r="H46" s="15" t="str">
        <f t="shared" si="1"/>
        <v>F</v>
      </c>
      <c r="I46" s="20"/>
    </row>
    <row r="47" spans="1:9" ht="16.5" x14ac:dyDescent="0.25">
      <c r="A47" s="17">
        <v>33</v>
      </c>
      <c r="B47" s="10" t="s">
        <v>337</v>
      </c>
      <c r="C47" s="11" t="s">
        <v>338</v>
      </c>
      <c r="D47" s="12" t="s">
        <v>134</v>
      </c>
      <c r="E47" s="18">
        <v>9</v>
      </c>
      <c r="F47" s="19">
        <v>8</v>
      </c>
      <c r="G47" s="19">
        <f t="shared" si="0"/>
        <v>8.2999999999999989</v>
      </c>
      <c r="H47" s="15" t="str">
        <f t="shared" si="1"/>
        <v>B+</v>
      </c>
      <c r="I47" s="20"/>
    </row>
    <row r="48" spans="1:9" ht="16.5" x14ac:dyDescent="0.25">
      <c r="A48" s="17">
        <v>34</v>
      </c>
      <c r="B48" s="10" t="s">
        <v>339</v>
      </c>
      <c r="C48" s="11" t="s">
        <v>340</v>
      </c>
      <c r="D48" s="12" t="s">
        <v>341</v>
      </c>
      <c r="E48" s="18">
        <v>8</v>
      </c>
      <c r="F48" s="19">
        <v>7</v>
      </c>
      <c r="G48" s="19">
        <f t="shared" si="0"/>
        <v>7.2999999999999989</v>
      </c>
      <c r="H48" s="15" t="str">
        <f t="shared" si="1"/>
        <v>B</v>
      </c>
      <c r="I48" s="20"/>
    </row>
    <row r="49" spans="1:9" ht="16.5" x14ac:dyDescent="0.25">
      <c r="A49" s="17">
        <v>35</v>
      </c>
      <c r="B49" s="10" t="s">
        <v>342</v>
      </c>
      <c r="C49" s="11" t="s">
        <v>343</v>
      </c>
      <c r="D49" s="12" t="s">
        <v>47</v>
      </c>
      <c r="E49" s="18">
        <v>6</v>
      </c>
      <c r="F49" s="19">
        <v>7</v>
      </c>
      <c r="G49" s="19">
        <f t="shared" si="0"/>
        <v>6.6999999999999993</v>
      </c>
      <c r="H49" s="15" t="str">
        <f t="shared" si="1"/>
        <v>C+</v>
      </c>
      <c r="I49" s="20"/>
    </row>
    <row r="50" spans="1:9" ht="16.5" x14ac:dyDescent="0.25">
      <c r="A50" s="17">
        <v>36</v>
      </c>
      <c r="B50" s="10" t="s">
        <v>344</v>
      </c>
      <c r="C50" s="11" t="s">
        <v>345</v>
      </c>
      <c r="D50" s="12" t="s">
        <v>346</v>
      </c>
      <c r="E50" s="18">
        <v>8</v>
      </c>
      <c r="F50" s="19">
        <v>8</v>
      </c>
      <c r="G50" s="19">
        <f t="shared" si="0"/>
        <v>8</v>
      </c>
      <c r="H50" s="15" t="str">
        <f t="shared" si="1"/>
        <v>B+</v>
      </c>
      <c r="I50" s="20"/>
    </row>
    <row r="51" spans="1:9" ht="16.5" x14ac:dyDescent="0.25">
      <c r="A51" s="17">
        <v>37</v>
      </c>
      <c r="B51" s="10" t="s">
        <v>347</v>
      </c>
      <c r="C51" s="11" t="s">
        <v>348</v>
      </c>
      <c r="D51" s="12" t="s">
        <v>48</v>
      </c>
      <c r="E51" s="18">
        <v>9</v>
      </c>
      <c r="F51" s="19">
        <v>7</v>
      </c>
      <c r="G51" s="19">
        <f t="shared" si="0"/>
        <v>7.6</v>
      </c>
      <c r="H51" s="15" t="str">
        <f t="shared" si="1"/>
        <v>B</v>
      </c>
      <c r="I51" s="20"/>
    </row>
    <row r="52" spans="1:9" ht="16.5" x14ac:dyDescent="0.25">
      <c r="A52" s="17">
        <v>38</v>
      </c>
      <c r="B52" s="10" t="s">
        <v>349</v>
      </c>
      <c r="C52" s="11" t="s">
        <v>350</v>
      </c>
      <c r="D52" s="12" t="s">
        <v>48</v>
      </c>
      <c r="E52" s="18">
        <v>8</v>
      </c>
      <c r="F52" s="19">
        <v>7</v>
      </c>
      <c r="G52" s="19">
        <f t="shared" si="0"/>
        <v>7.2999999999999989</v>
      </c>
      <c r="H52" s="15" t="str">
        <f t="shared" si="1"/>
        <v>B</v>
      </c>
      <c r="I52" s="20"/>
    </row>
    <row r="53" spans="1:9" ht="16.5" x14ac:dyDescent="0.25">
      <c r="A53" s="17">
        <v>39</v>
      </c>
      <c r="B53" s="10" t="s">
        <v>351</v>
      </c>
      <c r="C53" s="11" t="s">
        <v>352</v>
      </c>
      <c r="D53" s="12" t="s">
        <v>50</v>
      </c>
      <c r="E53" s="18">
        <v>9</v>
      </c>
      <c r="F53" s="19">
        <v>6</v>
      </c>
      <c r="G53" s="19">
        <f t="shared" si="0"/>
        <v>6.8999999999999986</v>
      </c>
      <c r="H53" s="15" t="str">
        <f t="shared" si="1"/>
        <v>C+</v>
      </c>
      <c r="I53" s="20"/>
    </row>
    <row r="54" spans="1:9" ht="16.5" x14ac:dyDescent="0.25">
      <c r="A54" s="17">
        <v>40</v>
      </c>
      <c r="B54" s="10" t="s">
        <v>353</v>
      </c>
      <c r="C54" s="11" t="s">
        <v>354</v>
      </c>
      <c r="D54" s="12" t="s">
        <v>355</v>
      </c>
      <c r="E54" s="18">
        <v>9</v>
      </c>
      <c r="F54" s="19">
        <v>7</v>
      </c>
      <c r="G54" s="19">
        <f t="shared" si="0"/>
        <v>7.6</v>
      </c>
      <c r="H54" s="15" t="str">
        <f t="shared" si="1"/>
        <v>B</v>
      </c>
      <c r="I54" s="20"/>
    </row>
    <row r="55" spans="1:9" ht="16.5" x14ac:dyDescent="0.25">
      <c r="A55" s="17">
        <v>41</v>
      </c>
      <c r="B55" s="10" t="s">
        <v>356</v>
      </c>
      <c r="C55" s="11" t="s">
        <v>357</v>
      </c>
      <c r="D55" s="12" t="s">
        <v>358</v>
      </c>
      <c r="E55" s="18">
        <v>9</v>
      </c>
      <c r="F55" s="19">
        <v>5</v>
      </c>
      <c r="G55" s="19">
        <f t="shared" si="0"/>
        <v>6.1999999999999993</v>
      </c>
      <c r="H55" s="15" t="str">
        <f t="shared" si="1"/>
        <v>C+</v>
      </c>
      <c r="I55" s="20"/>
    </row>
    <row r="56" spans="1:9" ht="16.5" x14ac:dyDescent="0.25">
      <c r="A56" s="17">
        <v>42</v>
      </c>
      <c r="B56" s="10" t="s">
        <v>359</v>
      </c>
      <c r="C56" s="11" t="s">
        <v>37</v>
      </c>
      <c r="D56" s="12" t="s">
        <v>358</v>
      </c>
      <c r="E56" s="18">
        <v>8</v>
      </c>
      <c r="F56" s="19">
        <v>7</v>
      </c>
      <c r="G56" s="19">
        <f t="shared" si="0"/>
        <v>7.2999999999999989</v>
      </c>
      <c r="H56" s="15" t="str">
        <f t="shared" si="1"/>
        <v>B</v>
      </c>
      <c r="I56" s="20"/>
    </row>
    <row r="57" spans="1:9" ht="16.5" x14ac:dyDescent="0.25">
      <c r="A57" s="17">
        <v>43</v>
      </c>
      <c r="B57" s="10" t="s">
        <v>360</v>
      </c>
      <c r="C57" s="11" t="s">
        <v>49</v>
      </c>
      <c r="D57" s="12" t="s">
        <v>157</v>
      </c>
      <c r="E57" s="18">
        <v>7</v>
      </c>
      <c r="F57" s="19">
        <v>6</v>
      </c>
      <c r="G57" s="19">
        <f t="shared" si="0"/>
        <v>6.2999999999999989</v>
      </c>
      <c r="H57" s="15" t="str">
        <f t="shared" si="1"/>
        <v>C+</v>
      </c>
      <c r="I57" s="20"/>
    </row>
    <row r="58" spans="1:9" ht="16.5" x14ac:dyDescent="0.25">
      <c r="A58" s="17">
        <v>44</v>
      </c>
      <c r="B58" s="10" t="s">
        <v>361</v>
      </c>
      <c r="C58" s="11" t="s">
        <v>51</v>
      </c>
      <c r="D58" s="12" t="s">
        <v>160</v>
      </c>
      <c r="E58" s="18">
        <v>9</v>
      </c>
      <c r="F58" s="19">
        <v>8</v>
      </c>
      <c r="G58" s="19">
        <f t="shared" si="0"/>
        <v>8.2999999999999989</v>
      </c>
      <c r="H58" s="15" t="str">
        <f t="shared" si="1"/>
        <v>B+</v>
      </c>
      <c r="I58" s="20"/>
    </row>
    <row r="59" spans="1:9" ht="16.5" x14ac:dyDescent="0.25">
      <c r="A59" s="17">
        <v>45</v>
      </c>
      <c r="B59" s="21" t="s">
        <v>362</v>
      </c>
      <c r="C59" s="22" t="s">
        <v>363</v>
      </c>
      <c r="D59" s="23" t="s">
        <v>364</v>
      </c>
      <c r="E59" s="18">
        <v>7</v>
      </c>
      <c r="F59" s="19">
        <v>0</v>
      </c>
      <c r="G59" s="19">
        <f t="shared" si="0"/>
        <v>2.1</v>
      </c>
      <c r="H59" s="15" t="str">
        <f t="shared" si="1"/>
        <v>F</v>
      </c>
      <c r="I59" s="20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24" t="str">
        <f>"Cộng danh sách gồm "</f>
        <v xml:space="preserve">Cộng danh sách gồm </v>
      </c>
      <c r="B61" s="24"/>
      <c r="C61" s="24"/>
      <c r="D61" s="25">
        <f>COUNTA(H15:H59)</f>
        <v>45</v>
      </c>
      <c r="E61" s="26">
        <v>1</v>
      </c>
      <c r="F61" s="27"/>
      <c r="G61" s="1"/>
      <c r="H61" s="1"/>
      <c r="I61" s="1"/>
    </row>
    <row r="62" spans="1:9" ht="15.75" x14ac:dyDescent="0.25">
      <c r="A62" s="49" t="s">
        <v>19</v>
      </c>
      <c r="B62" s="49"/>
      <c r="C62" s="49"/>
      <c r="D62" s="28">
        <f>COUNTIF(G15:G59,"&gt;=5")</f>
        <v>36</v>
      </c>
      <c r="E62" s="29">
        <f>D62/D61</f>
        <v>0.8</v>
      </c>
      <c r="F62" s="30"/>
      <c r="G62" s="1"/>
      <c r="H62" s="1"/>
      <c r="I62" s="1"/>
    </row>
    <row r="63" spans="1:9" ht="15.75" x14ac:dyDescent="0.25">
      <c r="A63" s="49" t="s">
        <v>20</v>
      </c>
      <c r="B63" s="49"/>
      <c r="C63" s="49"/>
      <c r="D63" s="28">
        <f>COUNTIF(G15:G59,"&lt;5")</f>
        <v>9</v>
      </c>
      <c r="E63" s="29">
        <f>D63/D61</f>
        <v>0.2</v>
      </c>
      <c r="F63" s="30"/>
      <c r="G63" s="1"/>
      <c r="H63" s="1"/>
      <c r="I63" s="1"/>
    </row>
    <row r="64" spans="1:9" ht="15.75" x14ac:dyDescent="0.25">
      <c r="A64" s="31"/>
      <c r="B64" s="31"/>
      <c r="C64" s="4"/>
      <c r="D64" s="31"/>
      <c r="E64" s="3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50" t="str">
        <f ca="1">"TP. Hồ Chí Minh, ngày "&amp;  DAY(NOW())&amp;" tháng " &amp;MONTH(NOW())&amp;" năm "&amp;YEAR(NOW())</f>
        <v>TP. Hồ Chí Minh, ngày 7 tháng 7 năm 2018</v>
      </c>
      <c r="F65" s="50"/>
      <c r="G65" s="50"/>
      <c r="H65" s="50"/>
      <c r="I65" s="50"/>
    </row>
    <row r="66" spans="1:9" ht="15.75" x14ac:dyDescent="0.25">
      <c r="A66" s="34" t="s">
        <v>21</v>
      </c>
      <c r="B66" s="34"/>
      <c r="C66" s="34"/>
      <c r="D66" s="1"/>
      <c r="E66" s="34" t="s">
        <v>22</v>
      </c>
      <c r="F66" s="34"/>
      <c r="G66" s="34"/>
      <c r="H66" s="34"/>
      <c r="I66" s="34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70" spans="1:9" ht="16.5" x14ac:dyDescent="0.25">
      <c r="F70" s="33" t="s">
        <v>446</v>
      </c>
    </row>
  </sheetData>
  <protectedRanges>
    <protectedRange sqref="A67:I67" name="Range5"/>
    <protectedRange sqref="I15:I59" name="Range4"/>
    <protectedRange sqref="B15:F59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</mergeCells>
  <conditionalFormatting sqref="H15:H59">
    <cfRule type="cellIs" dxfId="3" priority="2" stopIfTrue="1" operator="equal">
      <formula>"F"</formula>
    </cfRule>
  </conditionalFormatting>
  <conditionalFormatting sqref="G15:G59">
    <cfRule type="expression" dxfId="2" priority="1" stopIfTrue="1">
      <formula>MAX(#REF!)&lt;4</formula>
    </cfRule>
  </conditionalFormatting>
  <pageMargins left="0.36" right="0.31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K15" sqref="K15"/>
    </sheetView>
  </sheetViews>
  <sheetFormatPr defaultRowHeight="14.25" x14ac:dyDescent="0.2"/>
  <cols>
    <col min="1" max="1" width="6.25" customWidth="1"/>
    <col min="2" max="2" width="14.25" customWidth="1"/>
    <col min="3" max="3" width="17.375" customWidth="1"/>
    <col min="4" max="4" width="11.375" customWidth="1"/>
    <col min="5" max="5" width="10" customWidth="1"/>
    <col min="9" max="9" width="12.125" customWidth="1"/>
  </cols>
  <sheetData>
    <row r="1" spans="1:9" ht="15.75" x14ac:dyDescent="0.25">
      <c r="A1" s="34" t="s">
        <v>0</v>
      </c>
      <c r="B1" s="34"/>
      <c r="C1" s="34"/>
      <c r="D1" s="34"/>
      <c r="E1" s="34" t="s">
        <v>1</v>
      </c>
      <c r="F1" s="34"/>
      <c r="G1" s="34"/>
      <c r="H1" s="34"/>
      <c r="I1" s="34"/>
    </row>
    <row r="2" spans="1:9" ht="15.75" x14ac:dyDescent="0.25">
      <c r="A2" s="34" t="s">
        <v>2</v>
      </c>
      <c r="B2" s="34"/>
      <c r="C2" s="34"/>
      <c r="D2" s="34"/>
      <c r="E2" s="52" t="s">
        <v>3</v>
      </c>
      <c r="F2" s="52"/>
      <c r="G2" s="52"/>
      <c r="H2" s="52"/>
      <c r="I2" s="52"/>
    </row>
    <row r="3" spans="1:9" ht="15.75" x14ac:dyDescent="0.25">
      <c r="A3" s="34" t="s">
        <v>4</v>
      </c>
      <c r="B3" s="34"/>
      <c r="C3" s="34"/>
      <c r="D3" s="34"/>
      <c r="E3" s="1"/>
      <c r="F3" s="1"/>
      <c r="G3" s="1"/>
      <c r="H3" s="1"/>
      <c r="I3" s="1"/>
    </row>
    <row r="4" spans="1:9" ht="15.75" x14ac:dyDescent="0.25">
      <c r="A4" s="34" t="s">
        <v>440</v>
      </c>
      <c r="B4" s="34"/>
      <c r="C4" s="34"/>
      <c r="D4" s="3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1" t="s">
        <v>441</v>
      </c>
      <c r="B6" s="51"/>
      <c r="C6" s="51"/>
      <c r="D6" s="51"/>
      <c r="E6" s="51"/>
      <c r="F6" s="51"/>
      <c r="G6" s="51"/>
      <c r="H6" s="51"/>
      <c r="I6" s="5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5" t="s">
        <v>5</v>
      </c>
      <c r="B8" s="35"/>
      <c r="C8" s="35" t="s">
        <v>437</v>
      </c>
      <c r="D8" s="35"/>
      <c r="E8" s="35" t="s">
        <v>6</v>
      </c>
      <c r="F8" s="35"/>
      <c r="G8" s="3">
        <v>3</v>
      </c>
      <c r="H8" s="3"/>
      <c r="I8" s="3"/>
    </row>
    <row r="9" spans="1:9" ht="15.75" x14ac:dyDescent="0.25">
      <c r="A9" s="35" t="s">
        <v>7</v>
      </c>
      <c r="B9" s="35"/>
      <c r="C9" s="35" t="s">
        <v>436</v>
      </c>
      <c r="D9" s="35"/>
      <c r="E9" s="35" t="s">
        <v>8</v>
      </c>
      <c r="F9" s="35"/>
      <c r="G9" s="3" t="s">
        <v>438</v>
      </c>
      <c r="H9" s="3"/>
      <c r="I9" s="3"/>
    </row>
    <row r="10" spans="1:9" ht="15.75" x14ac:dyDescent="0.25">
      <c r="A10" s="35" t="s">
        <v>9</v>
      </c>
      <c r="B10" s="35"/>
      <c r="C10" s="35" t="s">
        <v>445</v>
      </c>
      <c r="D10" s="35"/>
      <c r="E10" s="4" t="s">
        <v>444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">
      <c r="A12" s="36" t="s">
        <v>10</v>
      </c>
      <c r="B12" s="38" t="s">
        <v>11</v>
      </c>
      <c r="C12" s="40" t="s">
        <v>12</v>
      </c>
      <c r="D12" s="41"/>
      <c r="E12" s="5" t="s">
        <v>13</v>
      </c>
      <c r="F12" s="5" t="s">
        <v>14</v>
      </c>
      <c r="G12" s="44" t="s">
        <v>15</v>
      </c>
      <c r="H12" s="45"/>
      <c r="I12" s="46" t="s">
        <v>16</v>
      </c>
    </row>
    <row r="13" spans="1:9" ht="15.75" x14ac:dyDescent="0.2">
      <c r="A13" s="37"/>
      <c r="B13" s="39"/>
      <c r="C13" s="42"/>
      <c r="D13" s="43"/>
      <c r="E13" s="6">
        <v>0.3</v>
      </c>
      <c r="F13" s="6">
        <v>0.7</v>
      </c>
      <c r="G13" s="7" t="s">
        <v>17</v>
      </c>
      <c r="H13" s="7" t="s">
        <v>18</v>
      </c>
      <c r="I13" s="47"/>
    </row>
    <row r="14" spans="1:9" ht="15.75" x14ac:dyDescent="0.2">
      <c r="A14" s="8">
        <v>1</v>
      </c>
      <c r="B14" s="8">
        <v>2</v>
      </c>
      <c r="C14" s="48">
        <v>3</v>
      </c>
      <c r="D14" s="48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366</v>
      </c>
      <c r="C15" s="11" t="s">
        <v>363</v>
      </c>
      <c r="D15" s="12" t="s">
        <v>24</v>
      </c>
      <c r="E15" s="13">
        <v>6</v>
      </c>
      <c r="F15" s="14">
        <v>6</v>
      </c>
      <c r="G15" s="14">
        <f>E15*$E$13+F15*$F$13</f>
        <v>5.9999999999999991</v>
      </c>
      <c r="H15" s="15" t="str">
        <f>IF(G15&lt;4,"F",IF(G15&lt;=4.9,"D",IF(G15&lt;=5.4,"D+",IF(G15&lt;=5.9,"C",IF(G15&lt;=6.9,"C+",IF(G15&lt;=7.9,"B",IF(G15&lt;=8.4,"B+","A")))))))</f>
        <v>C+</v>
      </c>
      <c r="I15" s="16"/>
    </row>
    <row r="16" spans="1:9" ht="16.5" x14ac:dyDescent="0.25">
      <c r="A16" s="17">
        <v>2</v>
      </c>
      <c r="B16" s="10" t="s">
        <v>367</v>
      </c>
      <c r="C16" s="11" t="s">
        <v>368</v>
      </c>
      <c r="D16" s="12" t="s">
        <v>369</v>
      </c>
      <c r="E16" s="18">
        <v>7</v>
      </c>
      <c r="F16" s="19">
        <v>8</v>
      </c>
      <c r="G16" s="19">
        <f t="shared" ref="G16:G51" si="0">E16*$E$13+F16*$F$13</f>
        <v>7.6999999999999993</v>
      </c>
      <c r="H16" s="15" t="str">
        <f t="shared" ref="H16:H51" si="1">IF(G16&lt;4,"F",IF(G16&lt;=4.9,"D",IF(G16&lt;=5.4,"D+",IF(G16&lt;=5.9,"C",IF(G16&lt;=6.9,"C+",IF(G16&lt;=7.9,"B",IF(G16&lt;=8.4,"B+","A")))))))</f>
        <v>B</v>
      </c>
      <c r="I16" s="20"/>
    </row>
    <row r="17" spans="1:9" ht="16.5" x14ac:dyDescent="0.25">
      <c r="A17" s="17">
        <v>3</v>
      </c>
      <c r="B17" s="10" t="s">
        <v>370</v>
      </c>
      <c r="C17" s="11" t="s">
        <v>36</v>
      </c>
      <c r="D17" s="12" t="s">
        <v>79</v>
      </c>
      <c r="E17" s="18">
        <v>9</v>
      </c>
      <c r="F17" s="19">
        <v>6</v>
      </c>
      <c r="G17" s="19">
        <f t="shared" si="0"/>
        <v>6.8999999999999986</v>
      </c>
      <c r="H17" s="15" t="str">
        <f t="shared" si="1"/>
        <v>C+</v>
      </c>
      <c r="I17" s="20"/>
    </row>
    <row r="18" spans="1:9" ht="16.5" x14ac:dyDescent="0.25">
      <c r="A18" s="17">
        <v>4</v>
      </c>
      <c r="B18" s="10" t="s">
        <v>371</v>
      </c>
      <c r="C18" s="11" t="s">
        <v>114</v>
      </c>
      <c r="D18" s="12" t="s">
        <v>372</v>
      </c>
      <c r="E18" s="18">
        <v>0</v>
      </c>
      <c r="F18" s="19">
        <v>0</v>
      </c>
      <c r="G18" s="19">
        <f t="shared" si="0"/>
        <v>0</v>
      </c>
      <c r="H18" s="15" t="str">
        <f t="shared" si="1"/>
        <v>F</v>
      </c>
      <c r="I18" s="20"/>
    </row>
    <row r="19" spans="1:9" ht="16.5" x14ac:dyDescent="0.25">
      <c r="A19" s="17">
        <v>5</v>
      </c>
      <c r="B19" s="10" t="s">
        <v>373</v>
      </c>
      <c r="C19" s="11" t="s">
        <v>374</v>
      </c>
      <c r="D19" s="12" t="s">
        <v>54</v>
      </c>
      <c r="E19" s="18">
        <v>4</v>
      </c>
      <c r="F19" s="19">
        <v>0</v>
      </c>
      <c r="G19" s="19">
        <f t="shared" si="0"/>
        <v>1.2</v>
      </c>
      <c r="H19" s="15" t="str">
        <f t="shared" si="1"/>
        <v>F</v>
      </c>
      <c r="I19" s="20"/>
    </row>
    <row r="20" spans="1:9" ht="16.5" x14ac:dyDescent="0.25">
      <c r="A20" s="17">
        <v>6</v>
      </c>
      <c r="B20" s="10" t="s">
        <v>375</v>
      </c>
      <c r="C20" s="11" t="s">
        <v>376</v>
      </c>
      <c r="D20" s="12" t="s">
        <v>30</v>
      </c>
      <c r="E20" s="18">
        <v>8</v>
      </c>
      <c r="F20" s="19">
        <v>7</v>
      </c>
      <c r="G20" s="19">
        <f t="shared" si="0"/>
        <v>7.2999999999999989</v>
      </c>
      <c r="H20" s="15" t="str">
        <f t="shared" si="1"/>
        <v>B</v>
      </c>
      <c r="I20" s="20"/>
    </row>
    <row r="21" spans="1:9" ht="16.5" x14ac:dyDescent="0.25">
      <c r="A21" s="17">
        <v>7</v>
      </c>
      <c r="B21" s="10" t="s">
        <v>377</v>
      </c>
      <c r="C21" s="11" t="s">
        <v>122</v>
      </c>
      <c r="D21" s="12" t="s">
        <v>378</v>
      </c>
      <c r="E21" s="18">
        <v>9</v>
      </c>
      <c r="F21" s="19">
        <v>6</v>
      </c>
      <c r="G21" s="19">
        <f t="shared" si="0"/>
        <v>6.8999999999999986</v>
      </c>
      <c r="H21" s="15" t="str">
        <f t="shared" si="1"/>
        <v>C+</v>
      </c>
      <c r="I21" s="20"/>
    </row>
    <row r="22" spans="1:9" ht="16.5" x14ac:dyDescent="0.25">
      <c r="A22" s="17">
        <v>8</v>
      </c>
      <c r="B22" s="10" t="s">
        <v>379</v>
      </c>
      <c r="C22" s="11" t="s">
        <v>380</v>
      </c>
      <c r="D22" s="12" t="s">
        <v>33</v>
      </c>
      <c r="E22" s="18">
        <v>7</v>
      </c>
      <c r="F22" s="19">
        <v>8</v>
      </c>
      <c r="G22" s="19">
        <f t="shared" si="0"/>
        <v>7.6999999999999993</v>
      </c>
      <c r="H22" s="15" t="str">
        <f t="shared" si="1"/>
        <v>B</v>
      </c>
      <c r="I22" s="20"/>
    </row>
    <row r="23" spans="1:9" ht="16.5" x14ac:dyDescent="0.25">
      <c r="A23" s="17">
        <v>9</v>
      </c>
      <c r="B23" s="10" t="s">
        <v>381</v>
      </c>
      <c r="C23" s="11" t="s">
        <v>36</v>
      </c>
      <c r="D23" s="12" t="s">
        <v>35</v>
      </c>
      <c r="E23" s="18">
        <v>7</v>
      </c>
      <c r="F23" s="19">
        <v>8</v>
      </c>
      <c r="G23" s="19">
        <f t="shared" si="0"/>
        <v>7.6999999999999993</v>
      </c>
      <c r="H23" s="15" t="str">
        <f t="shared" si="1"/>
        <v>B</v>
      </c>
      <c r="I23" s="20"/>
    </row>
    <row r="24" spans="1:9" ht="16.5" x14ac:dyDescent="0.25">
      <c r="A24" s="17">
        <v>10</v>
      </c>
      <c r="B24" s="10" t="s">
        <v>382</v>
      </c>
      <c r="C24" s="11" t="s">
        <v>383</v>
      </c>
      <c r="D24" s="12" t="s">
        <v>311</v>
      </c>
      <c r="E24" s="18">
        <v>7</v>
      </c>
      <c r="F24" s="19">
        <v>7</v>
      </c>
      <c r="G24" s="19">
        <f t="shared" si="0"/>
        <v>7</v>
      </c>
      <c r="H24" s="15" t="str">
        <f t="shared" si="1"/>
        <v>B</v>
      </c>
      <c r="I24" s="20"/>
    </row>
    <row r="25" spans="1:9" ht="16.5" x14ac:dyDescent="0.25">
      <c r="A25" s="17">
        <v>11</v>
      </c>
      <c r="B25" s="10" t="s">
        <v>384</v>
      </c>
      <c r="C25" s="11" t="s">
        <v>385</v>
      </c>
      <c r="D25" s="12" t="s">
        <v>386</v>
      </c>
      <c r="E25" s="18">
        <v>5</v>
      </c>
      <c r="F25" s="19">
        <v>6</v>
      </c>
      <c r="G25" s="19">
        <f t="shared" si="0"/>
        <v>5.6999999999999993</v>
      </c>
      <c r="H25" s="15" t="str">
        <f t="shared" si="1"/>
        <v>C</v>
      </c>
      <c r="I25" s="20"/>
    </row>
    <row r="26" spans="1:9" ht="16.5" x14ac:dyDescent="0.25">
      <c r="A26" s="17">
        <v>12</v>
      </c>
      <c r="B26" s="10" t="s">
        <v>387</v>
      </c>
      <c r="C26" s="11" t="s">
        <v>388</v>
      </c>
      <c r="D26" s="12" t="s">
        <v>206</v>
      </c>
      <c r="E26" s="18">
        <v>7</v>
      </c>
      <c r="F26" s="19">
        <v>6</v>
      </c>
      <c r="G26" s="19">
        <f t="shared" si="0"/>
        <v>6.2999999999999989</v>
      </c>
      <c r="H26" s="15" t="str">
        <f t="shared" si="1"/>
        <v>C+</v>
      </c>
      <c r="I26" s="20"/>
    </row>
    <row r="27" spans="1:9" ht="16.5" x14ac:dyDescent="0.25">
      <c r="A27" s="17">
        <v>13</v>
      </c>
      <c r="B27" s="10" t="s">
        <v>389</v>
      </c>
      <c r="C27" s="11" t="s">
        <v>64</v>
      </c>
      <c r="D27" s="12" t="s">
        <v>57</v>
      </c>
      <c r="E27" s="18">
        <v>7</v>
      </c>
      <c r="F27" s="19">
        <v>7</v>
      </c>
      <c r="G27" s="19">
        <f t="shared" si="0"/>
        <v>7</v>
      </c>
      <c r="H27" s="15" t="str">
        <f t="shared" si="1"/>
        <v>B</v>
      </c>
      <c r="I27" s="20"/>
    </row>
    <row r="28" spans="1:9" ht="16.5" x14ac:dyDescent="0.25">
      <c r="A28" s="17">
        <v>14</v>
      </c>
      <c r="B28" s="10" t="s">
        <v>390</v>
      </c>
      <c r="C28" s="11" t="s">
        <v>391</v>
      </c>
      <c r="D28" s="12" t="s">
        <v>59</v>
      </c>
      <c r="E28" s="18">
        <v>7</v>
      </c>
      <c r="F28" s="19">
        <v>6</v>
      </c>
      <c r="G28" s="19">
        <f t="shared" si="0"/>
        <v>6.2999999999999989</v>
      </c>
      <c r="H28" s="15" t="str">
        <f t="shared" si="1"/>
        <v>C+</v>
      </c>
      <c r="I28" s="20"/>
    </row>
    <row r="29" spans="1:9" ht="16.5" x14ac:dyDescent="0.25">
      <c r="A29" s="17">
        <v>15</v>
      </c>
      <c r="B29" s="10" t="s">
        <v>392</v>
      </c>
      <c r="C29" s="11" t="s">
        <v>393</v>
      </c>
      <c r="D29" s="12" t="s">
        <v>60</v>
      </c>
      <c r="E29" s="18">
        <v>6</v>
      </c>
      <c r="F29" s="19">
        <v>5</v>
      </c>
      <c r="G29" s="19">
        <f t="shared" si="0"/>
        <v>5.3</v>
      </c>
      <c r="H29" s="15" t="str">
        <f t="shared" si="1"/>
        <v>D+</v>
      </c>
      <c r="I29" s="20"/>
    </row>
    <row r="30" spans="1:9" ht="16.5" x14ac:dyDescent="0.25">
      <c r="A30" s="17">
        <v>16</v>
      </c>
      <c r="B30" s="10" t="s">
        <v>394</v>
      </c>
      <c r="C30" s="11" t="s">
        <v>395</v>
      </c>
      <c r="D30" s="12" t="s">
        <v>60</v>
      </c>
      <c r="E30" s="18">
        <v>8</v>
      </c>
      <c r="F30" s="19">
        <v>8</v>
      </c>
      <c r="G30" s="19">
        <f t="shared" si="0"/>
        <v>8</v>
      </c>
      <c r="H30" s="15" t="str">
        <f t="shared" si="1"/>
        <v>B+</v>
      </c>
      <c r="I30" s="20"/>
    </row>
    <row r="31" spans="1:9" ht="16.5" x14ac:dyDescent="0.25">
      <c r="A31" s="17">
        <v>17</v>
      </c>
      <c r="B31" s="10" t="s">
        <v>396</v>
      </c>
      <c r="C31" s="11" t="s">
        <v>39</v>
      </c>
      <c r="D31" s="12" t="s">
        <v>61</v>
      </c>
      <c r="E31" s="18">
        <v>7</v>
      </c>
      <c r="F31" s="19">
        <v>7</v>
      </c>
      <c r="G31" s="19">
        <f t="shared" si="0"/>
        <v>7</v>
      </c>
      <c r="H31" s="15" t="str">
        <f t="shared" si="1"/>
        <v>B</v>
      </c>
      <c r="I31" s="20"/>
    </row>
    <row r="32" spans="1:9" ht="16.5" x14ac:dyDescent="0.25">
      <c r="A32" s="17">
        <v>18</v>
      </c>
      <c r="B32" s="10" t="s">
        <v>397</v>
      </c>
      <c r="C32" s="11" t="s">
        <v>398</v>
      </c>
      <c r="D32" s="12" t="s">
        <v>399</v>
      </c>
      <c r="E32" s="18">
        <v>0</v>
      </c>
      <c r="F32" s="19">
        <v>6</v>
      </c>
      <c r="G32" s="19">
        <f t="shared" si="0"/>
        <v>4.1999999999999993</v>
      </c>
      <c r="H32" s="15" t="str">
        <f t="shared" si="1"/>
        <v>D</v>
      </c>
      <c r="I32" s="20"/>
    </row>
    <row r="33" spans="1:9" ht="16.5" x14ac:dyDescent="0.25">
      <c r="A33" s="17">
        <v>19</v>
      </c>
      <c r="B33" s="10" t="s">
        <v>400</v>
      </c>
      <c r="C33" s="11" t="s">
        <v>401</v>
      </c>
      <c r="D33" s="12" t="s">
        <v>402</v>
      </c>
      <c r="E33" s="18">
        <v>8</v>
      </c>
      <c r="F33" s="19">
        <v>6</v>
      </c>
      <c r="G33" s="19">
        <f t="shared" si="0"/>
        <v>6.6</v>
      </c>
      <c r="H33" s="15" t="str">
        <f t="shared" si="1"/>
        <v>C+</v>
      </c>
      <c r="I33" s="20"/>
    </row>
    <row r="34" spans="1:9" ht="16.5" x14ac:dyDescent="0.25">
      <c r="A34" s="17">
        <v>20</v>
      </c>
      <c r="B34" s="10" t="s">
        <v>403</v>
      </c>
      <c r="C34" s="11" t="s">
        <v>26</v>
      </c>
      <c r="D34" s="12" t="s">
        <v>323</v>
      </c>
      <c r="E34" s="18">
        <v>7</v>
      </c>
      <c r="F34" s="19">
        <v>5</v>
      </c>
      <c r="G34" s="19">
        <f t="shared" si="0"/>
        <v>5.6</v>
      </c>
      <c r="H34" s="15" t="str">
        <f t="shared" si="1"/>
        <v>C</v>
      </c>
      <c r="I34" s="20"/>
    </row>
    <row r="35" spans="1:9" ht="16.5" x14ac:dyDescent="0.25">
      <c r="A35" s="17">
        <v>21</v>
      </c>
      <c r="B35" s="10" t="s">
        <v>404</v>
      </c>
      <c r="C35" s="11" t="s">
        <v>49</v>
      </c>
      <c r="D35" s="12" t="s">
        <v>405</v>
      </c>
      <c r="E35" s="18">
        <v>7</v>
      </c>
      <c r="F35" s="19">
        <v>8</v>
      </c>
      <c r="G35" s="19">
        <f t="shared" si="0"/>
        <v>7.6999999999999993</v>
      </c>
      <c r="H35" s="15" t="str">
        <f t="shared" si="1"/>
        <v>B</v>
      </c>
      <c r="I35" s="20"/>
    </row>
    <row r="36" spans="1:9" ht="16.5" x14ac:dyDescent="0.25">
      <c r="A36" s="17">
        <v>22</v>
      </c>
      <c r="B36" s="10" t="s">
        <v>406</v>
      </c>
      <c r="C36" s="11" t="s">
        <v>407</v>
      </c>
      <c r="D36" s="12" t="s">
        <v>333</v>
      </c>
      <c r="E36" s="18">
        <v>7</v>
      </c>
      <c r="F36" s="19">
        <v>8</v>
      </c>
      <c r="G36" s="19">
        <f t="shared" si="0"/>
        <v>7.6999999999999993</v>
      </c>
      <c r="H36" s="15" t="str">
        <f t="shared" si="1"/>
        <v>B</v>
      </c>
      <c r="I36" s="20"/>
    </row>
    <row r="37" spans="1:9" ht="16.5" x14ac:dyDescent="0.25">
      <c r="A37" s="17">
        <v>23</v>
      </c>
      <c r="B37" s="10" t="s">
        <v>408</v>
      </c>
      <c r="C37" s="11" t="s">
        <v>64</v>
      </c>
      <c r="D37" s="12" t="s">
        <v>409</v>
      </c>
      <c r="E37" s="18">
        <v>7</v>
      </c>
      <c r="F37" s="19">
        <v>7</v>
      </c>
      <c r="G37" s="19">
        <f t="shared" si="0"/>
        <v>7</v>
      </c>
      <c r="H37" s="15" t="str">
        <f t="shared" si="1"/>
        <v>B</v>
      </c>
      <c r="I37" s="20"/>
    </row>
    <row r="38" spans="1:9" ht="16.5" x14ac:dyDescent="0.25">
      <c r="A38" s="17">
        <v>24</v>
      </c>
      <c r="B38" s="10" t="s">
        <v>410</v>
      </c>
      <c r="C38" s="11" t="s">
        <v>411</v>
      </c>
      <c r="D38" s="12" t="s">
        <v>123</v>
      </c>
      <c r="E38" s="18">
        <v>7</v>
      </c>
      <c r="F38" s="19">
        <v>6</v>
      </c>
      <c r="G38" s="19">
        <f t="shared" si="0"/>
        <v>6.2999999999999989</v>
      </c>
      <c r="H38" s="15" t="str">
        <f t="shared" si="1"/>
        <v>C+</v>
      </c>
      <c r="I38" s="20"/>
    </row>
    <row r="39" spans="1:9" ht="16.5" x14ac:dyDescent="0.25">
      <c r="A39" s="17">
        <v>25</v>
      </c>
      <c r="B39" s="10" t="s">
        <v>412</v>
      </c>
      <c r="C39" s="11" t="s">
        <v>413</v>
      </c>
      <c r="D39" s="12" t="s">
        <v>42</v>
      </c>
      <c r="E39" s="18">
        <v>5</v>
      </c>
      <c r="F39" s="19">
        <v>8</v>
      </c>
      <c r="G39" s="19">
        <f t="shared" si="0"/>
        <v>7.1</v>
      </c>
      <c r="H39" s="15" t="str">
        <f t="shared" si="1"/>
        <v>B</v>
      </c>
      <c r="I39" s="20"/>
    </row>
    <row r="40" spans="1:9" ht="16.5" x14ac:dyDescent="0.25">
      <c r="A40" s="17">
        <v>26</v>
      </c>
      <c r="B40" s="10" t="s">
        <v>414</v>
      </c>
      <c r="C40" s="11" t="s">
        <v>415</v>
      </c>
      <c r="D40" s="12" t="s">
        <v>43</v>
      </c>
      <c r="E40" s="18">
        <v>7</v>
      </c>
      <c r="F40" s="19">
        <v>7</v>
      </c>
      <c r="G40" s="19">
        <f t="shared" si="0"/>
        <v>7</v>
      </c>
      <c r="H40" s="15" t="str">
        <f t="shared" si="1"/>
        <v>B</v>
      </c>
      <c r="I40" s="20"/>
    </row>
    <row r="41" spans="1:9" ht="16.5" x14ac:dyDescent="0.25">
      <c r="A41" s="17">
        <v>27</v>
      </c>
      <c r="B41" s="10" t="s">
        <v>416</v>
      </c>
      <c r="C41" s="11" t="s">
        <v>417</v>
      </c>
      <c r="D41" s="12" t="s">
        <v>44</v>
      </c>
      <c r="E41" s="18">
        <v>7</v>
      </c>
      <c r="F41" s="19">
        <v>7</v>
      </c>
      <c r="G41" s="19">
        <f t="shared" si="0"/>
        <v>7</v>
      </c>
      <c r="H41" s="15" t="str">
        <f t="shared" si="1"/>
        <v>B</v>
      </c>
      <c r="I41" s="20"/>
    </row>
    <row r="42" spans="1:9" ht="16.5" x14ac:dyDescent="0.25">
      <c r="A42" s="17">
        <v>28</v>
      </c>
      <c r="B42" s="10" t="s">
        <v>418</v>
      </c>
      <c r="C42" s="11" t="s">
        <v>419</v>
      </c>
      <c r="D42" s="12" t="s">
        <v>420</v>
      </c>
      <c r="E42" s="18">
        <v>6</v>
      </c>
      <c r="F42" s="19">
        <v>7</v>
      </c>
      <c r="G42" s="19">
        <f t="shared" si="0"/>
        <v>6.6999999999999993</v>
      </c>
      <c r="H42" s="15" t="str">
        <f t="shared" si="1"/>
        <v>C+</v>
      </c>
      <c r="I42" s="20"/>
    </row>
    <row r="43" spans="1:9" ht="16.5" x14ac:dyDescent="0.25">
      <c r="A43" s="17">
        <v>29</v>
      </c>
      <c r="B43" s="10" t="s">
        <v>421</v>
      </c>
      <c r="C43" s="11" t="s">
        <v>422</v>
      </c>
      <c r="D43" s="12" t="s">
        <v>423</v>
      </c>
      <c r="E43" s="18">
        <v>5</v>
      </c>
      <c r="F43" s="19">
        <v>7</v>
      </c>
      <c r="G43" s="19">
        <f t="shared" si="0"/>
        <v>6.3999999999999995</v>
      </c>
      <c r="H43" s="15" t="str">
        <f t="shared" si="1"/>
        <v>C+</v>
      </c>
      <c r="I43" s="20"/>
    </row>
    <row r="44" spans="1:9" ht="16.5" x14ac:dyDescent="0.25">
      <c r="A44" s="17">
        <v>30</v>
      </c>
      <c r="B44" s="10" t="s">
        <v>424</v>
      </c>
      <c r="C44" s="11" t="s">
        <v>413</v>
      </c>
      <c r="D44" s="12" t="s">
        <v>425</v>
      </c>
      <c r="E44" s="18">
        <v>6</v>
      </c>
      <c r="F44" s="19">
        <v>8</v>
      </c>
      <c r="G44" s="19">
        <f t="shared" si="0"/>
        <v>7.3999999999999995</v>
      </c>
      <c r="H44" s="15" t="str">
        <f t="shared" si="1"/>
        <v>B</v>
      </c>
      <c r="I44" s="20"/>
    </row>
    <row r="45" spans="1:9" ht="16.5" x14ac:dyDescent="0.25">
      <c r="A45" s="17">
        <v>31</v>
      </c>
      <c r="B45" s="10" t="s">
        <v>426</v>
      </c>
      <c r="C45" s="11" t="s">
        <v>427</v>
      </c>
      <c r="D45" s="12" t="s">
        <v>147</v>
      </c>
      <c r="E45" s="18">
        <v>5</v>
      </c>
      <c r="F45" s="19">
        <v>6</v>
      </c>
      <c r="G45" s="19">
        <f t="shared" si="0"/>
        <v>5.6999999999999993</v>
      </c>
      <c r="H45" s="15" t="str">
        <f t="shared" si="1"/>
        <v>C</v>
      </c>
      <c r="I45" s="20"/>
    </row>
    <row r="46" spans="1:9" ht="16.5" x14ac:dyDescent="0.25">
      <c r="A46" s="17">
        <v>32</v>
      </c>
      <c r="B46" s="10" t="s">
        <v>428</v>
      </c>
      <c r="C46" s="11" t="s">
        <v>429</v>
      </c>
      <c r="D46" s="12" t="s">
        <v>48</v>
      </c>
      <c r="E46" s="18">
        <v>9</v>
      </c>
      <c r="F46" s="19">
        <v>8</v>
      </c>
      <c r="G46" s="19">
        <f t="shared" si="0"/>
        <v>8.2999999999999989</v>
      </c>
      <c r="H46" s="15" t="str">
        <f t="shared" si="1"/>
        <v>B+</v>
      </c>
      <c r="I46" s="20"/>
    </row>
    <row r="47" spans="1:9" ht="16.5" x14ac:dyDescent="0.25">
      <c r="A47" s="17">
        <v>33</v>
      </c>
      <c r="B47" s="10" t="s">
        <v>430</v>
      </c>
      <c r="C47" s="11" t="s">
        <v>49</v>
      </c>
      <c r="D47" s="12" t="s">
        <v>358</v>
      </c>
      <c r="E47" s="18">
        <v>6</v>
      </c>
      <c r="F47" s="19">
        <v>7</v>
      </c>
      <c r="G47" s="19">
        <f t="shared" si="0"/>
        <v>6.6999999999999993</v>
      </c>
      <c r="H47" s="15" t="str">
        <f t="shared" si="1"/>
        <v>C+</v>
      </c>
      <c r="I47" s="20"/>
    </row>
    <row r="48" spans="1:9" ht="16.5" x14ac:dyDescent="0.25">
      <c r="A48" s="17">
        <v>34</v>
      </c>
      <c r="B48" s="10" t="s">
        <v>431</v>
      </c>
      <c r="C48" s="11" t="s">
        <v>31</v>
      </c>
      <c r="D48" s="12" t="s">
        <v>160</v>
      </c>
      <c r="E48" s="18">
        <v>7</v>
      </c>
      <c r="F48" s="19">
        <v>6</v>
      </c>
      <c r="G48" s="19">
        <f t="shared" si="0"/>
        <v>6.2999999999999989</v>
      </c>
      <c r="H48" s="15" t="str">
        <f t="shared" si="1"/>
        <v>C+</v>
      </c>
      <c r="I48" s="20"/>
    </row>
    <row r="49" spans="1:9" ht="16.5" x14ac:dyDescent="0.25">
      <c r="A49" s="17">
        <v>35</v>
      </c>
      <c r="B49" s="10" t="s">
        <v>432</v>
      </c>
      <c r="C49" s="11" t="s">
        <v>433</v>
      </c>
      <c r="D49" s="12" t="s">
        <v>364</v>
      </c>
      <c r="E49" s="18">
        <v>7</v>
      </c>
      <c r="F49" s="19">
        <v>8</v>
      </c>
      <c r="G49" s="19">
        <f t="shared" si="0"/>
        <v>7.6999999999999993</v>
      </c>
      <c r="H49" s="15" t="str">
        <f t="shared" si="1"/>
        <v>B</v>
      </c>
      <c r="I49" s="20"/>
    </row>
    <row r="50" spans="1:9" ht="16.5" x14ac:dyDescent="0.25">
      <c r="A50" s="17">
        <v>36</v>
      </c>
      <c r="B50" s="10" t="s">
        <v>434</v>
      </c>
      <c r="C50" s="11" t="s">
        <v>51</v>
      </c>
      <c r="D50" s="12" t="s">
        <v>263</v>
      </c>
      <c r="E50" s="18">
        <v>8</v>
      </c>
      <c r="F50" s="19">
        <v>8</v>
      </c>
      <c r="G50" s="19">
        <f t="shared" si="0"/>
        <v>8</v>
      </c>
      <c r="H50" s="15" t="str">
        <f t="shared" si="1"/>
        <v>B+</v>
      </c>
      <c r="I50" s="20"/>
    </row>
    <row r="51" spans="1:9" ht="16.5" x14ac:dyDescent="0.25">
      <c r="A51" s="17">
        <v>37</v>
      </c>
      <c r="B51" s="21" t="s">
        <v>435</v>
      </c>
      <c r="C51" s="22" t="s">
        <v>56</v>
      </c>
      <c r="D51" s="23" t="s">
        <v>166</v>
      </c>
      <c r="E51" s="18">
        <v>8</v>
      </c>
      <c r="F51" s="19">
        <v>7</v>
      </c>
      <c r="G51" s="19">
        <f t="shared" si="0"/>
        <v>7.2999999999999989</v>
      </c>
      <c r="H51" s="15" t="str">
        <f t="shared" si="1"/>
        <v>B</v>
      </c>
      <c r="I51" s="20"/>
    </row>
    <row r="52" spans="1:9" ht="15.75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5.75" x14ac:dyDescent="0.25">
      <c r="A53" s="24" t="str">
        <f>"Cộng danh sách gồm "</f>
        <v xml:space="preserve">Cộng danh sách gồm </v>
      </c>
      <c r="B53" s="24"/>
      <c r="C53" s="24"/>
      <c r="D53" s="25">
        <f>COUNTA(H15:H51)</f>
        <v>37</v>
      </c>
      <c r="E53" s="26">
        <v>1</v>
      </c>
      <c r="F53" s="27"/>
      <c r="G53" s="1"/>
      <c r="H53" s="1"/>
      <c r="I53" s="1"/>
    </row>
    <row r="54" spans="1:9" ht="15.75" x14ac:dyDescent="0.25">
      <c r="A54" s="49" t="s">
        <v>19</v>
      </c>
      <c r="B54" s="49"/>
      <c r="C54" s="49"/>
      <c r="D54" s="28">
        <f>COUNTIF(G15:G51,"&gt;=5")</f>
        <v>34</v>
      </c>
      <c r="E54" s="29">
        <f>D54/D53</f>
        <v>0.91891891891891897</v>
      </c>
      <c r="F54" s="30"/>
      <c r="G54" s="1"/>
      <c r="H54" s="1"/>
      <c r="I54" s="1"/>
    </row>
    <row r="55" spans="1:9" ht="15.75" x14ac:dyDescent="0.25">
      <c r="A55" s="49" t="s">
        <v>20</v>
      </c>
      <c r="B55" s="49"/>
      <c r="C55" s="49"/>
      <c r="D55" s="28">
        <f>COUNTIF(G15:G51,"&lt;5")</f>
        <v>3</v>
      </c>
      <c r="E55" s="29">
        <f>D55/D53</f>
        <v>8.1081081081081086E-2</v>
      </c>
      <c r="F55" s="30"/>
      <c r="G55" s="1"/>
      <c r="H55" s="1"/>
      <c r="I55" s="1"/>
    </row>
    <row r="56" spans="1:9" ht="15.75" x14ac:dyDescent="0.25">
      <c r="A56" s="31"/>
      <c r="B56" s="31"/>
      <c r="C56" s="4"/>
      <c r="D56" s="31"/>
      <c r="E56" s="3"/>
      <c r="F56" s="1"/>
      <c r="G56" s="1"/>
      <c r="H56" s="1"/>
      <c r="I56" s="1"/>
    </row>
    <row r="57" spans="1:9" ht="15.75" x14ac:dyDescent="0.25">
      <c r="A57" s="1"/>
      <c r="B57" s="1"/>
      <c r="C57" s="1"/>
      <c r="D57" s="1"/>
      <c r="E57" s="50" t="str">
        <f ca="1">"TP. Hồ Chí Minh, ngày "&amp;  DAY(NOW())&amp;" tháng " &amp;MONTH(NOW())&amp;" năm "&amp;YEAR(NOW())</f>
        <v>TP. Hồ Chí Minh, ngày 7 tháng 7 năm 2018</v>
      </c>
      <c r="F57" s="50"/>
      <c r="G57" s="50"/>
      <c r="H57" s="50"/>
      <c r="I57" s="50"/>
    </row>
    <row r="58" spans="1:9" ht="15.75" x14ac:dyDescent="0.25">
      <c r="A58" s="34" t="s">
        <v>21</v>
      </c>
      <c r="B58" s="34"/>
      <c r="C58" s="34"/>
      <c r="D58" s="1"/>
      <c r="E58" s="34" t="s">
        <v>22</v>
      </c>
      <c r="F58" s="34"/>
      <c r="G58" s="34"/>
      <c r="H58" s="34"/>
      <c r="I58" s="34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2" spans="1:9" ht="16.5" x14ac:dyDescent="0.25">
      <c r="F62" s="33" t="s">
        <v>446</v>
      </c>
    </row>
  </sheetData>
  <protectedRanges>
    <protectedRange sqref="A59:I59" name="Range5"/>
    <protectedRange sqref="I15:I51" name="Range4"/>
    <protectedRange sqref="B15:F51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58:C58"/>
    <mergeCell ref="E58:I58"/>
    <mergeCell ref="A10:B10"/>
    <mergeCell ref="C10:D10"/>
    <mergeCell ref="A12:A13"/>
    <mergeCell ref="B12:B13"/>
    <mergeCell ref="C12:D13"/>
    <mergeCell ref="G12:H12"/>
    <mergeCell ref="I12:I13"/>
    <mergeCell ref="C14:D14"/>
    <mergeCell ref="A54:C54"/>
    <mergeCell ref="A55:C55"/>
    <mergeCell ref="E57:I57"/>
  </mergeCells>
  <conditionalFormatting sqref="H15:H51">
    <cfRule type="cellIs" dxfId="1" priority="2" stopIfTrue="1" operator="equal">
      <formula>"F"</formula>
    </cfRule>
  </conditionalFormatting>
  <conditionalFormatting sqref="G15:G51">
    <cfRule type="expression" dxfId="0" priority="1" stopIfTrue="1">
      <formula>MAX(#REF!)&lt;4</formula>
    </cfRule>
  </conditionalFormatting>
  <pageMargins left="0.33" right="0.34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05ĐH_QLTN3</vt:lpstr>
      <vt:lpstr>05ĐH_QLTN4</vt:lpstr>
      <vt:lpstr>05ĐH_QTKD1</vt:lpstr>
      <vt:lpstr>05ĐH_QTKD2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2018-07-07T06:10:45Z</dcterms:modified>
</cp:coreProperties>
</file>