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 activeTab="7"/>
  </bookViews>
  <sheets>
    <sheet name="05ĐH_CNTT1" sheetId="16" r:id="rId1"/>
    <sheet name="05ĐH_CNTT2" sheetId="17" r:id="rId2"/>
    <sheet name="05ĐH_CTN1" sheetId="18" r:id="rId3"/>
    <sheet name="05ĐH_CTN2" sheetId="19" r:id="rId4"/>
    <sheet name="05ĐH_ĐC" sheetId="20" r:id="rId5"/>
    <sheet name="05ĐH_QLDD1" sheetId="46" r:id="rId6"/>
    <sheet name="05ĐH_QLDD2" sheetId="47" r:id="rId7"/>
    <sheet name="05ĐH_MT5" sheetId="61" r:id="rId8"/>
  </sheets>
  <definedNames>
    <definedName name="_xlnm.Print_Titles" localSheetId="0">'05ĐH_CNTT1'!$12:$14</definedName>
    <definedName name="_xlnm.Print_Titles" localSheetId="1">'05ĐH_CNTT2'!$12:$14</definedName>
    <definedName name="_xlnm.Print_Titles" localSheetId="2">'05ĐH_CTN1'!$12:$14</definedName>
    <definedName name="_xlnm.Print_Titles" localSheetId="3">'05ĐH_CTN2'!$12:$14</definedName>
    <definedName name="_xlnm.Print_Titles" localSheetId="4">'05ĐH_ĐC'!$12:$14</definedName>
    <definedName name="_xlnm.Print_Titles" localSheetId="5">'05ĐH_QLDD1'!$12:$14</definedName>
    <definedName name="_xlnm.Print_Titles" localSheetId="6">'05ĐH_QLDD2'!$12:$14</definedName>
  </definedNames>
  <calcPr calcId="125725"/>
</workbook>
</file>

<file path=xl/calcChain.xml><?xml version="1.0" encoding="utf-8"?>
<calcChain xmlns="http://schemas.openxmlformats.org/spreadsheetml/2006/main">
  <c r="D68" i="61"/>
  <c r="D66"/>
  <c r="D67" i="47" l="1"/>
  <c r="D67" i="46"/>
  <c r="D88" i="20"/>
  <c r="D86"/>
  <c r="D61" i="19"/>
  <c r="D60"/>
  <c r="D62" i="18"/>
  <c r="D63" s="1"/>
  <c r="D59" i="19"/>
  <c r="D61" i="18"/>
  <c r="D60" i="16" l="1"/>
  <c r="E70" i="61" l="1"/>
  <c r="A66"/>
  <c r="G64"/>
  <c r="H64" s="1"/>
  <c r="H63"/>
  <c r="G63"/>
  <c r="G62"/>
  <c r="H62" s="1"/>
  <c r="G61"/>
  <c r="H61" s="1"/>
  <c r="G60"/>
  <c r="H60" s="1"/>
  <c r="H59"/>
  <c r="G59"/>
  <c r="G58"/>
  <c r="H58" s="1"/>
  <c r="G57"/>
  <c r="H57" s="1"/>
  <c r="G56"/>
  <c r="H56" s="1"/>
  <c r="G55"/>
  <c r="H55" s="1"/>
  <c r="G54"/>
  <c r="H54" s="1"/>
  <c r="G53"/>
  <c r="H53" s="1"/>
  <c r="G52"/>
  <c r="H52" s="1"/>
  <c r="H51"/>
  <c r="G51"/>
  <c r="G50"/>
  <c r="H50" s="1"/>
  <c r="H49"/>
  <c r="G49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H27"/>
  <c r="G27"/>
  <c r="G26"/>
  <c r="H26" s="1"/>
  <c r="H25"/>
  <c r="G25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G16"/>
  <c r="H16" s="1"/>
  <c r="G15"/>
  <c r="D67" l="1"/>
  <c r="H15"/>
  <c r="E68" s="1"/>
  <c r="E67" l="1"/>
  <c r="E69" i="47" l="1"/>
  <c r="A65"/>
  <c r="H63"/>
  <c r="G63"/>
  <c r="H62"/>
  <c r="G62"/>
  <c r="G61"/>
  <c r="H61" s="1"/>
  <c r="H60"/>
  <c r="G60"/>
  <c r="G59"/>
  <c r="H58" s="1"/>
  <c r="G58"/>
  <c r="H57"/>
  <c r="G57"/>
  <c r="G56"/>
  <c r="H56" s="1"/>
  <c r="H55"/>
  <c r="G55"/>
  <c r="G54"/>
  <c r="H53" s="1"/>
  <c r="G53"/>
  <c r="G52"/>
  <c r="H52" s="1"/>
  <c r="G51"/>
  <c r="H50" s="1"/>
  <c r="G50"/>
  <c r="G49"/>
  <c r="H49" s="1"/>
  <c r="H48"/>
  <c r="G48"/>
  <c r="G47"/>
  <c r="H47" s="1"/>
  <c r="G46"/>
  <c r="H45"/>
  <c r="G45"/>
  <c r="G44"/>
  <c r="H44" s="1"/>
  <c r="H43"/>
  <c r="G43"/>
  <c r="G42"/>
  <c r="H41"/>
  <c r="G41"/>
  <c r="G40"/>
  <c r="H40" s="1"/>
  <c r="G39"/>
  <c r="H38" s="1"/>
  <c r="G38"/>
  <c r="G37"/>
  <c r="H37" s="1"/>
  <c r="H36"/>
  <c r="G36"/>
  <c r="G35"/>
  <c r="H34" s="1"/>
  <c r="G34"/>
  <c r="G33"/>
  <c r="H33" s="1"/>
  <c r="H32"/>
  <c r="G32"/>
  <c r="G31"/>
  <c r="G30"/>
  <c r="H29"/>
  <c r="G29"/>
  <c r="H28"/>
  <c r="G28"/>
  <c r="H27" s="1"/>
  <c r="G27"/>
  <c r="H26" s="1"/>
  <c r="G26"/>
  <c r="H25"/>
  <c r="G25"/>
  <c r="G24"/>
  <c r="H24" s="1"/>
  <c r="G23"/>
  <c r="H22" s="1"/>
  <c r="G22"/>
  <c r="H21"/>
  <c r="G21"/>
  <c r="G20"/>
  <c r="H20" s="1"/>
  <c r="G19"/>
  <c r="H18" s="1"/>
  <c r="G18"/>
  <c r="H17"/>
  <c r="G17"/>
  <c r="H16"/>
  <c r="G16"/>
  <c r="H15"/>
  <c r="G15"/>
  <c r="E69" i="46"/>
  <c r="A65"/>
  <c r="G63"/>
  <c r="H62" s="1"/>
  <c r="G62"/>
  <c r="H61" s="1"/>
  <c r="G61"/>
  <c r="H60" s="1"/>
  <c r="G60"/>
  <c r="H59" s="1"/>
  <c r="G59"/>
  <c r="H58" s="1"/>
  <c r="G58"/>
  <c r="H57" s="1"/>
  <c r="G57"/>
  <c r="H56" s="1"/>
  <c r="G56"/>
  <c r="H55" s="1"/>
  <c r="G55"/>
  <c r="H54" s="1"/>
  <c r="G54"/>
  <c r="H53" s="1"/>
  <c r="G53"/>
  <c r="H52" s="1"/>
  <c r="G52"/>
  <c r="G51"/>
  <c r="H50" s="1"/>
  <c r="G50"/>
  <c r="H49" s="1"/>
  <c r="G49"/>
  <c r="H48" s="1"/>
  <c r="G48"/>
  <c r="H47" s="1"/>
  <c r="G47"/>
  <c r="H46" s="1"/>
  <c r="G46"/>
  <c r="H45" s="1"/>
  <c r="G45"/>
  <c r="H44" s="1"/>
  <c r="G44"/>
  <c r="G43"/>
  <c r="H42" s="1"/>
  <c r="G42"/>
  <c r="H41" s="1"/>
  <c r="G41"/>
  <c r="H40" s="1"/>
  <c r="G40"/>
  <c r="G39"/>
  <c r="H38" s="1"/>
  <c r="G38"/>
  <c r="H37" s="1"/>
  <c r="G37"/>
  <c r="H36" s="1"/>
  <c r="G36"/>
  <c r="G35"/>
  <c r="G34"/>
  <c r="H33" s="1"/>
  <c r="G33"/>
  <c r="H32" s="1"/>
  <c r="G32"/>
  <c r="G31"/>
  <c r="H30" s="1"/>
  <c r="G30"/>
  <c r="H29" s="1"/>
  <c r="G29"/>
  <c r="H28" s="1"/>
  <c r="G28"/>
  <c r="G27"/>
  <c r="H26" s="1"/>
  <c r="G26"/>
  <c r="G25"/>
  <c r="H24" s="1"/>
  <c r="G24"/>
  <c r="G23"/>
  <c r="H22" s="1"/>
  <c r="G22"/>
  <c r="H21" s="1"/>
  <c r="G21"/>
  <c r="G20"/>
  <c r="G19"/>
  <c r="G18"/>
  <c r="H17" s="1"/>
  <c r="G17"/>
  <c r="H16" s="1"/>
  <c r="G16"/>
  <c r="G15"/>
  <c r="H15" s="1"/>
  <c r="H59" i="47" l="1"/>
  <c r="H54"/>
  <c r="H51"/>
  <c r="H46"/>
  <c r="H42"/>
  <c r="H39"/>
  <c r="H35"/>
  <c r="H31"/>
  <c r="H30"/>
  <c r="H23"/>
  <c r="H19"/>
  <c r="H63" i="46"/>
  <c r="H51"/>
  <c r="H43"/>
  <c r="H39"/>
  <c r="H35"/>
  <c r="H34"/>
  <c r="H31"/>
  <c r="H27"/>
  <c r="H25"/>
  <c r="H23"/>
  <c r="H20"/>
  <c r="H19"/>
  <c r="H18"/>
  <c r="E90" i="20"/>
  <c r="A86"/>
  <c r="H84"/>
  <c r="G84"/>
  <c r="H83"/>
  <c r="G83"/>
  <c r="H82" s="1"/>
  <c r="G82"/>
  <c r="H81" s="1"/>
  <c r="G81"/>
  <c r="H80"/>
  <c r="G80"/>
  <c r="H79"/>
  <c r="G79"/>
  <c r="H78" s="1"/>
  <c r="G78"/>
  <c r="H77" s="1"/>
  <c r="G77"/>
  <c r="H76" s="1"/>
  <c r="G76"/>
  <c r="G75"/>
  <c r="H74" s="1"/>
  <c r="G74"/>
  <c r="G73"/>
  <c r="G72"/>
  <c r="H72" s="1"/>
  <c r="G71"/>
  <c r="H70" s="1"/>
  <c r="G70"/>
  <c r="G69"/>
  <c r="G68"/>
  <c r="H68" s="1"/>
  <c r="H67"/>
  <c r="G67"/>
  <c r="H66" s="1"/>
  <c r="G66"/>
  <c r="H65" s="1"/>
  <c r="G65"/>
  <c r="G64"/>
  <c r="H64" s="1"/>
  <c r="H63"/>
  <c r="G63"/>
  <c r="G62"/>
  <c r="G61"/>
  <c r="H60"/>
  <c r="G60"/>
  <c r="G59"/>
  <c r="H58" s="1"/>
  <c r="G58"/>
  <c r="H57" s="1"/>
  <c r="G57"/>
  <c r="G56"/>
  <c r="H56" s="1"/>
  <c r="H55"/>
  <c r="G55"/>
  <c r="G54"/>
  <c r="G53"/>
  <c r="G52"/>
  <c r="H52" s="1"/>
  <c r="G51"/>
  <c r="H50" s="1"/>
  <c r="G50"/>
  <c r="H49" s="1"/>
  <c r="G49"/>
  <c r="G48"/>
  <c r="H48" s="1"/>
  <c r="H47"/>
  <c r="G47"/>
  <c r="H46" s="1"/>
  <c r="G46"/>
  <c r="G45"/>
  <c r="H44"/>
  <c r="G44"/>
  <c r="G43"/>
  <c r="H42" s="1"/>
  <c r="G42"/>
  <c r="H41" s="1"/>
  <c r="G41"/>
  <c r="H40"/>
  <c r="G40"/>
  <c r="G39"/>
  <c r="H38" s="1"/>
  <c r="G38"/>
  <c r="G37"/>
  <c r="H36"/>
  <c r="G36"/>
  <c r="G35"/>
  <c r="H34" s="1"/>
  <c r="G34"/>
  <c r="H33" s="1"/>
  <c r="G33"/>
  <c r="G32"/>
  <c r="H32" s="1"/>
  <c r="H31"/>
  <c r="G31"/>
  <c r="G30"/>
  <c r="H29" s="1"/>
  <c r="G29"/>
  <c r="H28"/>
  <c r="G28"/>
  <c r="G27"/>
  <c r="H26" s="1"/>
  <c r="G26"/>
  <c r="G25"/>
  <c r="G24"/>
  <c r="H24" s="1"/>
  <c r="H23"/>
  <c r="G23"/>
  <c r="G22"/>
  <c r="H21" s="1"/>
  <c r="G21"/>
  <c r="H20"/>
  <c r="G20"/>
  <c r="G19"/>
  <c r="H18" s="1"/>
  <c r="G18"/>
  <c r="H17" s="1"/>
  <c r="G17"/>
  <c r="H16"/>
  <c r="G16"/>
  <c r="D65" i="47" l="1"/>
  <c r="E67" s="1"/>
  <c r="H75" i="20"/>
  <c r="H73"/>
  <c r="H71"/>
  <c r="H69"/>
  <c r="H62"/>
  <c r="H61"/>
  <c r="H59"/>
  <c r="H54"/>
  <c r="H53"/>
  <c r="H51"/>
  <c r="H45"/>
  <c r="H43"/>
  <c r="H39"/>
  <c r="H37"/>
  <c r="H35"/>
  <c r="H30"/>
  <c r="H27"/>
  <c r="H25"/>
  <c r="D87"/>
  <c r="H22"/>
  <c r="H19"/>
  <c r="H15"/>
  <c r="G15"/>
  <c r="E63" i="19"/>
  <c r="A59"/>
  <c r="H57"/>
  <c r="G57"/>
  <c r="H56"/>
  <c r="G56"/>
  <c r="G55"/>
  <c r="H54" s="1"/>
  <c r="G54"/>
  <c r="H53" s="1"/>
  <c r="G53"/>
  <c r="G52"/>
  <c r="H51" s="1"/>
  <c r="G51"/>
  <c r="H50" s="1"/>
  <c r="G50"/>
  <c r="G49"/>
  <c r="H48"/>
  <c r="G48"/>
  <c r="H47"/>
  <c r="G47"/>
  <c r="G46"/>
  <c r="G45"/>
  <c r="H44"/>
  <c r="G44"/>
  <c r="H43"/>
  <c r="G43"/>
  <c r="G42"/>
  <c r="G41"/>
  <c r="H40"/>
  <c r="G40"/>
  <c r="G39"/>
  <c r="H38" s="1"/>
  <c r="G38"/>
  <c r="H37" s="1"/>
  <c r="G37"/>
  <c r="G36"/>
  <c r="H36" s="1"/>
  <c r="G35"/>
  <c r="H34" s="1"/>
  <c r="G34"/>
  <c r="H33" s="1"/>
  <c r="G33"/>
  <c r="H32"/>
  <c r="G32"/>
  <c r="H31"/>
  <c r="G31"/>
  <c r="H30" s="1"/>
  <c r="G30"/>
  <c r="H29" s="1"/>
  <c r="G29"/>
  <c r="G28"/>
  <c r="H28" s="1"/>
  <c r="H27"/>
  <c r="G27"/>
  <c r="H26" s="1"/>
  <c r="G26"/>
  <c r="H25" s="1"/>
  <c r="G25"/>
  <c r="H24"/>
  <c r="G24"/>
  <c r="H23"/>
  <c r="G23"/>
  <c r="G22"/>
  <c r="G21"/>
  <c r="H20" s="1"/>
  <c r="G20"/>
  <c r="G19"/>
  <c r="H18" s="1"/>
  <c r="G18"/>
  <c r="H17" s="1"/>
  <c r="G17"/>
  <c r="G16"/>
  <c r="H16" s="1"/>
  <c r="G15"/>
  <c r="H15" s="1"/>
  <c r="E65" i="18"/>
  <c r="E88" i="20" l="1"/>
  <c r="H55" i="19"/>
  <c r="H52"/>
  <c r="H49"/>
  <c r="H46"/>
  <c r="H45"/>
  <c r="H42"/>
  <c r="H41"/>
  <c r="H39"/>
  <c r="H35"/>
  <c r="H22"/>
  <c r="H21"/>
  <c r="H19"/>
  <c r="A61" i="18"/>
  <c r="H59"/>
  <c r="G59"/>
  <c r="H58"/>
  <c r="G58"/>
  <c r="G57"/>
  <c r="H56" s="1"/>
  <c r="G56"/>
  <c r="G55"/>
  <c r="G54"/>
  <c r="H53" s="1"/>
  <c r="G53"/>
  <c r="H52" s="1"/>
  <c r="G52"/>
  <c r="G51"/>
  <c r="G50"/>
  <c r="H49" s="1"/>
  <c r="G49"/>
  <c r="H48" s="1"/>
  <c r="G48"/>
  <c r="G47"/>
  <c r="G46"/>
  <c r="H45" s="1"/>
  <c r="G45"/>
  <c r="H44" s="1"/>
  <c r="G44"/>
  <c r="G43"/>
  <c r="G42"/>
  <c r="H41" s="1"/>
  <c r="G41"/>
  <c r="H40" s="1"/>
  <c r="G40"/>
  <c r="G39"/>
  <c r="H38" s="1"/>
  <c r="G38"/>
  <c r="H37" s="1"/>
  <c r="G37"/>
  <c r="H36" s="1"/>
  <c r="G36"/>
  <c r="H35" s="1"/>
  <c r="G35"/>
  <c r="G34"/>
  <c r="G33"/>
  <c r="H32" s="1"/>
  <c r="G32"/>
  <c r="G31"/>
  <c r="G30"/>
  <c r="H29" s="1"/>
  <c r="G29"/>
  <c r="H28" s="1"/>
  <c r="G28"/>
  <c r="H27" s="1"/>
  <c r="G27"/>
  <c r="G26"/>
  <c r="G25"/>
  <c r="H24" s="1"/>
  <c r="G24"/>
  <c r="G23"/>
  <c r="G22"/>
  <c r="H21" s="1"/>
  <c r="G21"/>
  <c r="H20" s="1"/>
  <c r="G20"/>
  <c r="H19" s="1"/>
  <c r="G19"/>
  <c r="H18" s="1"/>
  <c r="G18"/>
  <c r="H17" s="1"/>
  <c r="G17"/>
  <c r="G16"/>
  <c r="H15"/>
  <c r="G15"/>
  <c r="E63" i="17"/>
  <c r="A59"/>
  <c r="H57"/>
  <c r="G57"/>
  <c r="H56"/>
  <c r="G56"/>
  <c r="G55"/>
  <c r="H55" s="1"/>
  <c r="H54"/>
  <c r="G54"/>
  <c r="H53" s="1"/>
  <c r="G53"/>
  <c r="H52" s="1"/>
  <c r="G52"/>
  <c r="H51"/>
  <c r="G51"/>
  <c r="H50"/>
  <c r="G50"/>
  <c r="G49"/>
  <c r="H48" s="1"/>
  <c r="G48"/>
  <c r="H47"/>
  <c r="G47"/>
  <c r="H46"/>
  <c r="G46"/>
  <c r="H45" s="1"/>
  <c r="G45"/>
  <c r="G44"/>
  <c r="H43"/>
  <c r="G43"/>
  <c r="H42"/>
  <c r="G42"/>
  <c r="H41" s="1"/>
  <c r="G41"/>
  <c r="H40" s="1"/>
  <c r="G40"/>
  <c r="H39"/>
  <c r="G39"/>
  <c r="G38"/>
  <c r="H38" s="1"/>
  <c r="G37"/>
  <c r="H36" s="1"/>
  <c r="G36"/>
  <c r="H35"/>
  <c r="G35"/>
  <c r="H34"/>
  <c r="G34"/>
  <c r="G33"/>
  <c r="H32" s="1"/>
  <c r="G32"/>
  <c r="H31"/>
  <c r="G31"/>
  <c r="H30" s="1"/>
  <c r="G30"/>
  <c r="H29" s="1"/>
  <c r="G29"/>
  <c r="H28" s="1"/>
  <c r="G28"/>
  <c r="G27"/>
  <c r="H27" s="1"/>
  <c r="H26"/>
  <c r="G26"/>
  <c r="H25" s="1"/>
  <c r="G25"/>
  <c r="H24" s="1"/>
  <c r="G24"/>
  <c r="H23"/>
  <c r="G23"/>
  <c r="H22"/>
  <c r="G22"/>
  <c r="G21"/>
  <c r="H20" s="1"/>
  <c r="G20"/>
  <c r="G19"/>
  <c r="H19" s="1"/>
  <c r="H18"/>
  <c r="G18"/>
  <c r="H17" s="1"/>
  <c r="G17"/>
  <c r="G16"/>
  <c r="H15"/>
  <c r="G15"/>
  <c r="E62" i="16"/>
  <c r="A58"/>
  <c r="G56"/>
  <c r="H55" s="1"/>
  <c r="G55"/>
  <c r="G54"/>
  <c r="G53"/>
  <c r="H52" s="1"/>
  <c r="G52"/>
  <c r="H51" s="1"/>
  <c r="G51"/>
  <c r="H50" s="1"/>
  <c r="G50"/>
  <c r="H49"/>
  <c r="G49"/>
  <c r="H48" s="1"/>
  <c r="G48"/>
  <c r="H47" s="1"/>
  <c r="G47"/>
  <c r="H46" s="1"/>
  <c r="G46"/>
  <c r="G45"/>
  <c r="G44"/>
  <c r="H43" s="1"/>
  <c r="G43"/>
  <c r="H42" s="1"/>
  <c r="G42"/>
  <c r="H41" s="1"/>
  <c r="G41"/>
  <c r="H40" s="1"/>
  <c r="G40"/>
  <c r="G39"/>
  <c r="H38" s="1"/>
  <c r="G38"/>
  <c r="H37" s="1"/>
  <c r="G37"/>
  <c r="H36" s="1"/>
  <c r="G36"/>
  <c r="H35" s="1"/>
  <c r="G35"/>
  <c r="H34" s="1"/>
  <c r="G34"/>
  <c r="H33"/>
  <c r="G33"/>
  <c r="G32"/>
  <c r="H31" s="1"/>
  <c r="G31"/>
  <c r="G30"/>
  <c r="H29" s="1"/>
  <c r="G29"/>
  <c r="G28"/>
  <c r="H27" s="1"/>
  <c r="G27"/>
  <c r="H26" s="1"/>
  <c r="G26"/>
  <c r="H25"/>
  <c r="G25"/>
  <c r="G24"/>
  <c r="H23" s="1"/>
  <c r="G23"/>
  <c r="H22" s="1"/>
  <c r="G22"/>
  <c r="G21"/>
  <c r="H20" s="1"/>
  <c r="G20"/>
  <c r="G19"/>
  <c r="H18" s="1"/>
  <c r="G18"/>
  <c r="G17"/>
  <c r="G16"/>
  <c r="H15"/>
  <c r="G15"/>
  <c r="H44" i="17" l="1"/>
  <c r="D59" s="1"/>
  <c r="E87" i="20"/>
  <c r="H57" i="18"/>
  <c r="H55"/>
  <c r="H54"/>
  <c r="H51"/>
  <c r="H50"/>
  <c r="H47"/>
  <c r="H46"/>
  <c r="H43"/>
  <c r="H42"/>
  <c r="H39"/>
  <c r="H34"/>
  <c r="H33"/>
  <c r="H31"/>
  <c r="H30"/>
  <c r="H26"/>
  <c r="H25"/>
  <c r="H23"/>
  <c r="H22"/>
  <c r="H16"/>
  <c r="H56" i="16"/>
  <c r="H54"/>
  <c r="H53"/>
  <c r="H45"/>
  <c r="H44"/>
  <c r="H39"/>
  <c r="H32"/>
  <c r="H30"/>
  <c r="H28"/>
  <c r="H24"/>
  <c r="H21"/>
  <c r="H19"/>
  <c r="D59"/>
  <c r="H17"/>
  <c r="H16"/>
  <c r="H49" i="17"/>
  <c r="H37"/>
  <c r="H33"/>
  <c r="H21"/>
  <c r="D60"/>
  <c r="H16"/>
  <c r="D61" l="1"/>
  <c r="E62" i="18"/>
  <c r="D58" i="16"/>
  <c r="E59" s="1"/>
  <c r="E60" i="17"/>
  <c r="E63" i="18" l="1"/>
  <c r="E60" i="16"/>
  <c r="E61" i="17"/>
  <c r="E60" i="19"/>
  <c r="E61" l="1"/>
  <c r="D65" i="46"/>
  <c r="E67" s="1"/>
  <c r="D66"/>
  <c r="E66" l="1"/>
  <c r="D66" i="47"/>
  <c r="E66" s="1"/>
</calcChain>
</file>

<file path=xl/sharedStrings.xml><?xml version="1.0" encoding="utf-8"?>
<sst xmlns="http://schemas.openxmlformats.org/spreadsheetml/2006/main" count="1440" uniqueCount="924">
  <si>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</si>
  <si>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</si>
  <si>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</si>
  <si>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</si>
  <si>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</si>
  <si>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</si>
  <si>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</si>
  <si>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</si>
  <si>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</si>
  <si>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</si>
  <si>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</si>
  <si>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</si>
  <si>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</si>
  <si>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</si>
  <si>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</si>
  <si>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</si>
  <si>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</si>
  <si>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</si>
  <si>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</si>
  <si>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</si>
  <si>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</si>
  <si>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</si>
  <si>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</si>
  <si>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</si>
  <si>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</si>
  <si>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</si>
  <si>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Nguyễn Thị Minh</t>
  </si>
  <si>
    <t>Duyên</t>
  </si>
  <si>
    <t>Nguyễn Thành</t>
  </si>
  <si>
    <t>Đức</t>
  </si>
  <si>
    <t>Giang</t>
  </si>
  <si>
    <t>Hải</t>
  </si>
  <si>
    <t>Hào</t>
  </si>
  <si>
    <t>Lê Thị</t>
  </si>
  <si>
    <t>Hậu</t>
  </si>
  <si>
    <t>Hiếu</t>
  </si>
  <si>
    <t>Hòa</t>
  </si>
  <si>
    <t>Hoàng</t>
  </si>
  <si>
    <t>Hồng</t>
  </si>
  <si>
    <t>Phạm Quốc</t>
  </si>
  <si>
    <t>Hùng</t>
  </si>
  <si>
    <t>Huy</t>
  </si>
  <si>
    <t>Kiên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</si>
  <si>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</si>
  <si>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</si>
  <si>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</si>
  <si>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</si>
  <si>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</si>
  <si>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</si>
  <si>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</si>
  <si>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</si>
  <si>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</si>
  <si>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</si>
  <si>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</si>
  <si>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</si>
  <si>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</si>
  <si>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Phụng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</si>
  <si>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</si>
  <si>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</si>
  <si>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</si>
  <si>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</si>
  <si>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</si>
  <si>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</si>
  <si>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</si>
  <si>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</si>
  <si>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</si>
  <si>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</si>
  <si>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</si>
  <si>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</si>
  <si>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</si>
  <si>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</si>
  <si>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</si>
  <si>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Tuyền</t>
  </si>
  <si>
    <t>Vũ</t>
  </si>
  <si>
    <t>Cường</t>
  </si>
  <si>
    <t>Đạt</t>
  </si>
  <si>
    <t>Trần Quốc</t>
  </si>
  <si>
    <t>Giàu</t>
  </si>
  <si>
    <t>Hằng</t>
  </si>
  <si>
    <t>Hiệp</t>
  </si>
  <si>
    <t>Lê Văn</t>
  </si>
  <si>
    <t>Trần Anh</t>
  </si>
  <si>
    <t>Khoa</t>
  </si>
  <si>
    <t>Minh</t>
  </si>
  <si>
    <t>Ngân</t>
  </si>
  <si>
    <t>Nhân</t>
  </si>
  <si>
    <t>Nhi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</si>
  <si>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</si>
  <si>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</si>
  <si>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</si>
  <si>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</si>
  <si>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</si>
  <si>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</si>
  <si>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</si>
  <si>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</si>
  <si>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</si>
  <si>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</si>
  <si>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</si>
  <si>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</si>
  <si>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</si>
  <si>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</si>
  <si>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</si>
  <si>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</si>
  <si>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</si>
  <si>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</si>
  <si>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</si>
  <si>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</si>
  <si>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</si>
  <si>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</si>
  <si>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</si>
  <si>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</si>
  <si>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</si>
  <si>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</si>
  <si>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</si>
  <si>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</si>
  <si>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</si>
  <si>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Phương</t>
  </si>
  <si>
    <t>Quân</t>
  </si>
  <si>
    <t>Thiên</t>
  </si>
  <si>
    <t>Thư</t>
  </si>
  <si>
    <t>Nguyễn Thị Ngọc</t>
  </si>
  <si>
    <t>Yến</t>
  </si>
  <si>
    <t>Duy</t>
  </si>
  <si>
    <t>Nguyễn Anh</t>
  </si>
  <si>
    <t>Hân</t>
  </si>
  <si>
    <t>Nguyễn Thị Mỹ</t>
  </si>
  <si>
    <t>Loan</t>
  </si>
  <si>
    <t>Mẫn</t>
  </si>
  <si>
    <t>Sơn</t>
  </si>
  <si>
    <t>Thu</t>
  </si>
  <si>
    <t>Trâm</t>
  </si>
  <si>
    <t>Vy</t>
  </si>
  <si>
    <t>Châu</t>
  </si>
  <si>
    <t>Ngô Thị Mỹ</t>
  </si>
  <si>
    <t>Mi</t>
  </si>
  <si>
    <t>Nam</t>
  </si>
  <si>
    <t>Phan Minh</t>
  </si>
  <si>
    <t>Quỳnh</t>
  </si>
  <si>
    <t>Nguyễn Quang</t>
  </si>
  <si>
    <t>Thủy</t>
  </si>
  <si>
    <t>Trung</t>
  </si>
  <si>
    <t>Vi</t>
  </si>
  <si>
    <t>Bình</t>
  </si>
  <si>
    <t>Nguyễn Thái</t>
  </si>
  <si>
    <t>Lộc</t>
  </si>
  <si>
    <t>Nga</t>
  </si>
  <si>
    <t>Nguyễn Trọng</t>
  </si>
  <si>
    <t>Nguyễn Ngọc</t>
  </si>
  <si>
    <t>Hoa</t>
  </si>
  <si>
    <t>Khanh</t>
  </si>
  <si>
    <t>Quý</t>
  </si>
  <si>
    <t>Lê Xuân</t>
  </si>
  <si>
    <t>Trần Minh</t>
  </si>
  <si>
    <t>Thi</t>
  </si>
  <si>
    <t>Thông</t>
  </si>
  <si>
    <t>Tuyết</t>
  </si>
  <si>
    <t>My</t>
  </si>
  <si>
    <t>Huyền</t>
  </si>
  <si>
    <t>Hương</t>
  </si>
  <si>
    <t>Nguyễn Nhật</t>
  </si>
  <si>
    <t>Nguyễn Hoài</t>
  </si>
  <si>
    <t>Thái</t>
  </si>
  <si>
    <t>Nguyễn Thu</t>
  </si>
  <si>
    <t>Lê Minh</t>
  </si>
  <si>
    <t>Huệ</t>
  </si>
  <si>
    <t>Luân</t>
  </si>
  <si>
    <t>Phú</t>
  </si>
  <si>
    <t>Trân</t>
  </si>
  <si>
    <t>Diệu</t>
  </si>
  <si>
    <t>Võ Minh</t>
  </si>
  <si>
    <t>Lê Thị Cẩm</t>
  </si>
  <si>
    <t>Trần Hoàng</t>
  </si>
  <si>
    <t>Bích</t>
  </si>
  <si>
    <t>Nguyễn Kim</t>
  </si>
  <si>
    <t>Phạm Thị Ngọc</t>
  </si>
  <si>
    <t>Huỳnh Thanh</t>
  </si>
  <si>
    <t>Bùi Thị Kim</t>
  </si>
  <si>
    <t>Sương</t>
  </si>
  <si>
    <t>Nguyễn Đức</t>
  </si>
  <si>
    <t>Thơ</t>
  </si>
  <si>
    <t>Trần Gia</t>
  </si>
  <si>
    <t>Thúy</t>
  </si>
  <si>
    <t>Lý</t>
  </si>
  <si>
    <t>Nguyễn Thị Phương</t>
  </si>
  <si>
    <t>Uyên</t>
  </si>
  <si>
    <t>Trần Hồng</t>
  </si>
  <si>
    <t>Nguyễn Thị Thùy</t>
  </si>
  <si>
    <t>Trần Quang</t>
  </si>
  <si>
    <t>Võ Ngọc</t>
  </si>
  <si>
    <t>Nguyễn Phước</t>
  </si>
  <si>
    <t>Khang</t>
  </si>
  <si>
    <t>Đỗ Thị Thu</t>
  </si>
  <si>
    <t>Hoài</t>
  </si>
  <si>
    <t>KHOA LLCT</t>
  </si>
  <si>
    <t xml:space="preserve">         </t>
  </si>
  <si>
    <t>KHOA/TRƯỞNG BỘ MÔN</t>
  </si>
  <si>
    <t xml:space="preserve">       NĂM HỌC </t>
  </si>
  <si>
    <t>Diệp</t>
  </si>
  <si>
    <t>Khải</t>
  </si>
  <si>
    <t>Nguyễn Hồng</t>
  </si>
  <si>
    <t xml:space="preserve">       NĂM HỌC</t>
  </si>
  <si>
    <t>Nguyễn Bá Minh</t>
  </si>
  <si>
    <t>Bùi Văn</t>
  </si>
  <si>
    <t>Trương Thị Thu</t>
  </si>
  <si>
    <t>Trọng</t>
  </si>
  <si>
    <t>Dương</t>
  </si>
  <si>
    <t>Diễm</t>
  </si>
  <si>
    <t>Nguyễn Tấn</t>
  </si>
  <si>
    <t>Nguyễn Xuân</t>
  </si>
  <si>
    <t>Nguyễn Thị Bảo</t>
  </si>
  <si>
    <t>Trần Ngọc</t>
  </si>
  <si>
    <t>Nguyễn Tuấn</t>
  </si>
  <si>
    <t>Nguyễn Bá</t>
  </si>
  <si>
    <t>Nguyễn Thị Thanh</t>
  </si>
  <si>
    <t>Phạm Minh</t>
  </si>
  <si>
    <t>Phan Thanh</t>
  </si>
  <si>
    <t>Trưởng</t>
  </si>
  <si>
    <t>Vĩ</t>
  </si>
  <si>
    <t>Hồ</t>
  </si>
  <si>
    <t>Nguyễn Thị Kiều</t>
  </si>
  <si>
    <t>Lam</t>
  </si>
  <si>
    <t>Nguyễn Thị Tuyết</t>
  </si>
  <si>
    <t>Lê Thị Tuyết</t>
  </si>
  <si>
    <t>Nguyệt</t>
  </si>
  <si>
    <t>Lê Hữu</t>
  </si>
  <si>
    <t>Văn</t>
  </si>
  <si>
    <t>Ái</t>
  </si>
  <si>
    <t>Trương Văn</t>
  </si>
  <si>
    <t>Trần Thị Kim</t>
  </si>
  <si>
    <t xml:space="preserve">      NĂM HỌC</t>
  </si>
  <si>
    <t>Huỳnh Chí</t>
  </si>
  <si>
    <t>Hoàng Minh</t>
  </si>
  <si>
    <t>Võ Hoàng</t>
  </si>
  <si>
    <t>Lê Đăng</t>
  </si>
  <si>
    <t>Lê Thị Kim</t>
  </si>
  <si>
    <t>Phạm Trần Thành</t>
  </si>
  <si>
    <t>Trần Thiên</t>
  </si>
  <si>
    <t>Huỳnh Thị Kim</t>
  </si>
  <si>
    <t>Lệ</t>
  </si>
  <si>
    <t>Lê Trọng</t>
  </si>
  <si>
    <t>Trần Chí</t>
  </si>
  <si>
    <t>Nguyễn Đạt</t>
  </si>
  <si>
    <t>Hiển</t>
  </si>
  <si>
    <t>Phạm Đăng</t>
  </si>
  <si>
    <t>Trần Tuấn</t>
  </si>
  <si>
    <t>Bùi Thị Cẩm</t>
  </si>
  <si>
    <t>Mạnh</t>
  </si>
  <si>
    <t>Quốc</t>
  </si>
  <si>
    <t>Yên</t>
  </si>
  <si>
    <t>Lê Quang</t>
  </si>
  <si>
    <t>Võ Thị Kim</t>
  </si>
  <si>
    <t>Công</t>
  </si>
  <si>
    <t>Lê Chí</t>
  </si>
  <si>
    <t>Nương</t>
  </si>
  <si>
    <t>Huỳnh Văn</t>
  </si>
  <si>
    <t>Bùi Thị Ngọc</t>
  </si>
  <si>
    <t>Tuân</t>
  </si>
  <si>
    <t>Việt</t>
  </si>
  <si>
    <t>Xuân</t>
  </si>
  <si>
    <t>Y</t>
  </si>
  <si>
    <t>Lê Công</t>
  </si>
  <si>
    <t>Nguyễn Hoàng Phương</t>
  </si>
  <si>
    <t>Tấn</t>
  </si>
  <si>
    <t>Lâm Quốc</t>
  </si>
  <si>
    <t>Bùi Quang</t>
  </si>
  <si>
    <t>Ngô Thành</t>
  </si>
  <si>
    <t>Chung</t>
  </si>
  <si>
    <t>Ngô Quang</t>
  </si>
  <si>
    <t>Chương</t>
  </si>
  <si>
    <t>Nguyễn Thị Diệu</t>
  </si>
  <si>
    <t>Lập</t>
  </si>
  <si>
    <t>Huỳnh Trung</t>
  </si>
  <si>
    <t>Phạm Phúc</t>
  </si>
  <si>
    <t>Nhật</t>
  </si>
  <si>
    <t>Phạm Thị Kim</t>
  </si>
  <si>
    <t>Ánh</t>
  </si>
  <si>
    <t>Bằng</t>
  </si>
  <si>
    <t>Huỳnh Thị Diễm</t>
  </si>
  <si>
    <t>Lê Nguyễn Phương</t>
  </si>
  <si>
    <t>Lê Thị Huỳnh</t>
  </si>
  <si>
    <t>Pha</t>
  </si>
  <si>
    <t>Lê Nhật</t>
  </si>
  <si>
    <t>Phan Quốc</t>
  </si>
  <si>
    <t>Phạm Văn</t>
  </si>
  <si>
    <t>Bùi Ngọc</t>
  </si>
  <si>
    <t>Võ Trần</t>
  </si>
  <si>
    <t>Tuyến</t>
  </si>
  <si>
    <t>Trần Trung</t>
  </si>
  <si>
    <t>Hoàng Anh</t>
  </si>
  <si>
    <t>Nguyễn Đăng</t>
  </si>
  <si>
    <t>Phan Thị Kim</t>
  </si>
  <si>
    <t>05ĐH_CNTT1</t>
  </si>
  <si>
    <t>0550080002</t>
  </si>
  <si>
    <t>0550080001</t>
  </si>
  <si>
    <t>Trần Hoàng Nam</t>
  </si>
  <si>
    <t>0550080003</t>
  </si>
  <si>
    <t>Châu Hoàng</t>
  </si>
  <si>
    <t>0550080004</t>
  </si>
  <si>
    <t>0550080005</t>
  </si>
  <si>
    <t>Nguyễn Mai Song</t>
  </si>
  <si>
    <t>0550080006</t>
  </si>
  <si>
    <t>Mai Đỗ Kim</t>
  </si>
  <si>
    <t>0550080007</t>
  </si>
  <si>
    <t>0550080008</t>
  </si>
  <si>
    <t>Đỗ Tiến</t>
  </si>
  <si>
    <t>0550080009</t>
  </si>
  <si>
    <t>Tân Hạnh</t>
  </si>
  <si>
    <t>0550080010</t>
  </si>
  <si>
    <t>Đang</t>
  </si>
  <si>
    <t>0550080011</t>
  </si>
  <si>
    <t>0550080012</t>
  </si>
  <si>
    <t>Phạm Hồng</t>
  </si>
  <si>
    <t>0550080013</t>
  </si>
  <si>
    <t>Lâm Khánh</t>
  </si>
  <si>
    <t>0550080014</t>
  </si>
  <si>
    <t>0550080015</t>
  </si>
  <si>
    <t>Hợp</t>
  </si>
  <si>
    <t>0550080016</t>
  </si>
  <si>
    <t>Y Đinh Thị</t>
  </si>
  <si>
    <t>0550080017</t>
  </si>
  <si>
    <t>0550080083</t>
  </si>
  <si>
    <t xml:space="preserve">Nguyễn Hoài </t>
  </si>
  <si>
    <t>0550080018</t>
  </si>
  <si>
    <t>0550080019</t>
  </si>
  <si>
    <t>Trương Cẩm</t>
  </si>
  <si>
    <t>0550080020</t>
  </si>
  <si>
    <t>Nguyễn Đặng Hoàng</t>
  </si>
  <si>
    <t>0550080021</t>
  </si>
  <si>
    <t>Miền</t>
  </si>
  <si>
    <t>0550080022</t>
  </si>
  <si>
    <t>Lê Đình</t>
  </si>
  <si>
    <t>0550080023</t>
  </si>
  <si>
    <t>Võ Thị Trà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</si>
  <si>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</si>
  <si>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</si>
  <si>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</si>
  <si>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</si>
  <si>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</si>
  <si>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</si>
  <si>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</si>
  <si>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</si>
  <si>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</si>
  <si>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</si>
  <si>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</si>
  <si>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</si>
  <si>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0550080030</t>
  </si>
  <si>
    <t>Nguyễn Đào Diễm</t>
  </si>
  <si>
    <t>0550080031</t>
  </si>
  <si>
    <t>0550080032</t>
  </si>
  <si>
    <t>0550080033</t>
  </si>
  <si>
    <t>0550080034</t>
  </si>
  <si>
    <t>0550080035</t>
  </si>
  <si>
    <t>Huỳnh Công</t>
  </si>
  <si>
    <t>0550080036</t>
  </si>
  <si>
    <t>0550080037</t>
  </si>
  <si>
    <t>0550080038</t>
  </si>
  <si>
    <t>0550080040</t>
  </si>
  <si>
    <t>0550080041</t>
  </si>
  <si>
    <t>_</t>
  </si>
  <si>
    <t>05ĐH_CNTT2</t>
  </si>
  <si>
    <t>0550080042</t>
  </si>
  <si>
    <t>0550080044</t>
  </si>
  <si>
    <t>Phạm Huỳnh Quốc</t>
  </si>
  <si>
    <t>0550080043</t>
  </si>
  <si>
    <t>0550080045</t>
  </si>
  <si>
    <t>0550080046</t>
  </si>
  <si>
    <t>Trần Cẩm</t>
  </si>
  <si>
    <t>0550080047</t>
  </si>
  <si>
    <t>0550080048</t>
  </si>
  <si>
    <t>0550080049</t>
  </si>
  <si>
    <t>Đặng Nhật</t>
  </si>
  <si>
    <t>0550080050</t>
  </si>
  <si>
    <t>0550080051</t>
  </si>
  <si>
    <t>0550080052</t>
  </si>
  <si>
    <t>0550080053</t>
  </si>
  <si>
    <t>0550080054</t>
  </si>
  <si>
    <t>0550080055</t>
  </si>
  <si>
    <t>Phan Văn Hoài</t>
  </si>
  <si>
    <t>0550080056</t>
  </si>
  <si>
    <t>0550080057</t>
  </si>
  <si>
    <t>Nguyễn Hải</t>
  </si>
  <si>
    <t>0550080058</t>
  </si>
  <si>
    <t>0550080059</t>
  </si>
  <si>
    <t>0550080060</t>
  </si>
  <si>
    <t>0550080062</t>
  </si>
  <si>
    <t>Đoàn Trung</t>
  </si>
  <si>
    <t>0550080061</t>
  </si>
  <si>
    <t>Phan Đình</t>
  </si>
  <si>
    <t>0550080063</t>
  </si>
  <si>
    <t>0550080064</t>
  </si>
  <si>
    <t>Lý Trường Minh</t>
  </si>
  <si>
    <t>0550080065</t>
  </si>
  <si>
    <t>0550080066</t>
  </si>
  <si>
    <t>0550080067</t>
  </si>
  <si>
    <t>0550080069</t>
  </si>
  <si>
    <t>Đinh Hồng</t>
  </si>
  <si>
    <t>0550080068</t>
  </si>
  <si>
    <t>Lê Trần Hoàng</t>
  </si>
  <si>
    <t>0550080070</t>
  </si>
  <si>
    <t xml:space="preserve">Nguyễn Viết </t>
  </si>
  <si>
    <t>0550080071</t>
  </si>
  <si>
    <t>0550080072</t>
  </si>
  <si>
    <t>0550080073</t>
  </si>
  <si>
    <t>Nguyễn Phúc</t>
  </si>
  <si>
    <t>Thịnh</t>
  </si>
  <si>
    <t>0550080074</t>
  </si>
  <si>
    <t xml:space="preserve">Dương Kiều </t>
  </si>
  <si>
    <t>0550080075</t>
  </si>
  <si>
    <t>Tỉnh</t>
  </si>
  <si>
    <t>0550080076</t>
  </si>
  <si>
    <t>0550080077</t>
  </si>
  <si>
    <t>0550080078</t>
  </si>
  <si>
    <t>0550080079</t>
  </si>
  <si>
    <t>0550080080</t>
  </si>
  <si>
    <t>Nguyễn Ngọc Tường</t>
  </si>
  <si>
    <t>0550080081</t>
  </si>
  <si>
    <t>Võ Trần Quốc</t>
  </si>
  <si>
    <t>0550080082</t>
  </si>
  <si>
    <t>Tiền Uy</t>
  </si>
  <si>
    <t>05ĐH_CTN1</t>
  </si>
  <si>
    <t>0550060001</t>
  </si>
  <si>
    <t>Nguyễn Trần Diệu</t>
  </si>
  <si>
    <t>0550060002</t>
  </si>
  <si>
    <t>Huỳnh Đức</t>
  </si>
  <si>
    <t>0550060003</t>
  </si>
  <si>
    <t>0550060004</t>
  </si>
  <si>
    <t>0550060005</t>
  </si>
  <si>
    <t>0550060006</t>
  </si>
  <si>
    <t>0550060007</t>
  </si>
  <si>
    <t>Trần Phong</t>
  </si>
  <si>
    <t>Dinh</t>
  </si>
  <si>
    <t>0550060009</t>
  </si>
  <si>
    <t>Nguyễn Cao Trí</t>
  </si>
  <si>
    <t>0550060008</t>
  </si>
  <si>
    <t>Phạm Hữu</t>
  </si>
  <si>
    <t>0550060011</t>
  </si>
  <si>
    <t>Phan Hoàng Tường</t>
  </si>
  <si>
    <t>0550060012</t>
  </si>
  <si>
    <t>0550060010</t>
  </si>
  <si>
    <t>Võ Quyền</t>
  </si>
  <si>
    <t>0550060013</t>
  </si>
  <si>
    <t>0550060014</t>
  </si>
  <si>
    <t>Đoàn</t>
  </si>
  <si>
    <t>0550060015</t>
  </si>
  <si>
    <t>Đinh Thị Hồng</t>
  </si>
  <si>
    <t>0550060016</t>
  </si>
  <si>
    <t>Đặng Hoàng</t>
  </si>
  <si>
    <t>Gia</t>
  </si>
  <si>
    <t>0550060017</t>
  </si>
  <si>
    <t>0550060018</t>
  </si>
  <si>
    <t>Trương Thị</t>
  </si>
  <si>
    <t>0550060019</t>
  </si>
  <si>
    <t>0550060020</t>
  </si>
  <si>
    <t>Thái Quang</t>
  </si>
  <si>
    <t>0550060022</t>
  </si>
  <si>
    <t>0550060021</t>
  </si>
  <si>
    <t>0550060023</t>
  </si>
  <si>
    <t>0550060024</t>
  </si>
  <si>
    <t>Lương Anh</t>
  </si>
  <si>
    <t>0550060025</t>
  </si>
  <si>
    <t>0550060026</t>
  </si>
  <si>
    <t>0550060027</t>
  </si>
  <si>
    <t>Hoàng Nguyên</t>
  </si>
  <si>
    <t>0550060028</t>
  </si>
  <si>
    <t>Nguyễn Phan Thanh</t>
  </si>
  <si>
    <t>Lịch</t>
  </si>
  <si>
    <t>0550060029</t>
  </si>
  <si>
    <t>Lê Thiện</t>
  </si>
  <si>
    <t>0550060030</t>
  </si>
  <si>
    <t>Lê Ngọc Đình</t>
  </si>
  <si>
    <t>0550060031</t>
  </si>
  <si>
    <t>0550060032</t>
  </si>
  <si>
    <t>Đỗ Thị Trọng</t>
  </si>
  <si>
    <t>0550060033</t>
  </si>
  <si>
    <t>Hoàng Bá</t>
  </si>
  <si>
    <t>0450060034</t>
  </si>
  <si>
    <t>Phan Lâm Nhật</t>
  </si>
  <si>
    <t>0550060034</t>
  </si>
  <si>
    <t>Trần Duy</t>
  </si>
  <si>
    <t>0550060035</t>
  </si>
  <si>
    <t>0550060036</t>
  </si>
  <si>
    <t>Nguyễn Thị Linh</t>
  </si>
  <si>
    <t>0550060037</t>
  </si>
  <si>
    <t>Nguyễn Tâm</t>
  </si>
  <si>
    <t>0550060038</t>
  </si>
  <si>
    <t>Trần Lê Chí</t>
  </si>
  <si>
    <t>0550060039</t>
  </si>
  <si>
    <t>0550060040</t>
  </si>
  <si>
    <t>Nguyễn Thị Thuỳ</t>
  </si>
  <si>
    <t>0550060041</t>
  </si>
  <si>
    <t>0550060042</t>
  </si>
  <si>
    <t>05ĐH_CTN2</t>
  </si>
  <si>
    <t>0550060043</t>
  </si>
  <si>
    <t>Trần Hồ Bảo</t>
  </si>
  <si>
    <t>0550060044</t>
  </si>
  <si>
    <t>0550060045</t>
  </si>
  <si>
    <t>0550060046</t>
  </si>
  <si>
    <t>Bùi Tấn</t>
  </si>
  <si>
    <t>0550060047</t>
  </si>
  <si>
    <t>Đỗ Thành</t>
  </si>
  <si>
    <t>Đạt</t>
  </si>
  <si>
    <t>0550060048</t>
  </si>
  <si>
    <t>0550060049</t>
  </si>
  <si>
    <t>0550060050</t>
  </si>
  <si>
    <t>Chu Mạnh</t>
  </si>
  <si>
    <t>0550060051</t>
  </si>
  <si>
    <t>0550060052</t>
  </si>
  <si>
    <t>0550060053</t>
  </si>
  <si>
    <t>0550060054</t>
  </si>
  <si>
    <t>0550060055</t>
  </si>
  <si>
    <t>Hồ Thị Thanh</t>
  </si>
  <si>
    <t>0550060056</t>
  </si>
  <si>
    <t>0550060057</t>
  </si>
  <si>
    <t>0550060058</t>
  </si>
  <si>
    <t>Võ Thị Thái</t>
  </si>
  <si>
    <t>0550060059</t>
  </si>
  <si>
    <t>0550060083</t>
  </si>
  <si>
    <t>Đào Thị Minh</t>
  </si>
  <si>
    <t>0550060060</t>
  </si>
  <si>
    <t>La Quỳnh Bảo</t>
  </si>
  <si>
    <t>0550060061</t>
  </si>
  <si>
    <t>Lê Thị Hồng</t>
  </si>
  <si>
    <t>0550060062</t>
  </si>
  <si>
    <t>Huỳnh Thị Mỹ</t>
  </si>
  <si>
    <t>Nhiên</t>
  </si>
  <si>
    <t>0550060063</t>
  </si>
  <si>
    <t>0550060064</t>
  </si>
  <si>
    <t>0550060065</t>
  </si>
  <si>
    <t>Kiều Phi</t>
  </si>
  <si>
    <t>0550060066</t>
  </si>
  <si>
    <t>0550060067</t>
  </si>
  <si>
    <t>Võ Trọng</t>
  </si>
  <si>
    <t>0550060068</t>
  </si>
  <si>
    <t>Nguyễn Đăng Minh</t>
  </si>
  <si>
    <t>0550060069</t>
  </si>
  <si>
    <t>Mai Tấn</t>
  </si>
  <si>
    <t>0550060070</t>
  </si>
  <si>
    <t>0550060071</t>
  </si>
  <si>
    <t>0550060072</t>
  </si>
  <si>
    <t>0550060073</t>
  </si>
  <si>
    <t>0550060074</t>
  </si>
  <si>
    <t>0550060075</t>
  </si>
  <si>
    <t>0550060076</t>
  </si>
  <si>
    <t>0550060077</t>
  </si>
  <si>
    <t>0550060078</t>
  </si>
  <si>
    <t>0550060079</t>
  </si>
  <si>
    <t>Hồ Hữu</t>
  </si>
  <si>
    <t>0550060080</t>
  </si>
  <si>
    <t>0550060081</t>
  </si>
  <si>
    <t>0550060082</t>
  </si>
  <si>
    <t>Trần Thị Phương</t>
  </si>
  <si>
    <t>05ĐH_ĐC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</si>
  <si>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</si>
  <si>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</si>
  <si>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</si>
  <si>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</si>
  <si>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</si>
  <si>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</si>
  <si>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</si>
  <si>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</si>
  <si>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</si>
  <si>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</si>
  <si>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</si>
  <si>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0550100007</t>
  </si>
  <si>
    <t>Lê Thị Thảo</t>
  </si>
  <si>
    <t>0550100008</t>
  </si>
  <si>
    <t>Lý Tùng</t>
  </si>
  <si>
    <t>0550100009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</si>
  <si>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</si>
  <si>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</si>
  <si>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</si>
  <si>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</si>
  <si>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</si>
  <si>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</si>
  <si>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</si>
  <si>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</si>
  <si>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0550100014</t>
  </si>
  <si>
    <t>Nguyễn Hồng Gia</t>
  </si>
  <si>
    <t>0550100013</t>
  </si>
  <si>
    <t>Phùng Ngọc</t>
  </si>
  <si>
    <t>0550100017</t>
  </si>
  <si>
    <t>Trương Tấn</t>
  </si>
  <si>
    <t>0550100018</t>
  </si>
  <si>
    <t>0550100019</t>
  </si>
  <si>
    <t>0550100020</t>
  </si>
  <si>
    <t>Dương Gia</t>
  </si>
  <si>
    <t>0550100023</t>
  </si>
  <si>
    <t>Hình Hoàng</t>
  </si>
  <si>
    <t>0550100022</t>
  </si>
  <si>
    <t>Văn Viết</t>
  </si>
  <si>
    <t>0550100024</t>
  </si>
  <si>
    <t>0550100021</t>
  </si>
  <si>
    <t>Ông Bảo</t>
  </si>
  <si>
    <t>0550100025</t>
  </si>
  <si>
    <t>Đặng Thị Tiết</t>
  </si>
  <si>
    <t>0550100026</t>
  </si>
  <si>
    <t>0550100027</t>
  </si>
  <si>
    <t>Châu Hạ</t>
  </si>
  <si>
    <t>0550100028</t>
  </si>
  <si>
    <t>Trần Nguyễn Vũ</t>
  </si>
  <si>
    <t>0550100029</t>
  </si>
  <si>
    <t>0550100030</t>
  </si>
  <si>
    <t>Mai Thị Khánh</t>
  </si>
  <si>
    <t>0550100031</t>
  </si>
  <si>
    <t>Lê Hữu Trọng</t>
  </si>
  <si>
    <t>0550100032</t>
  </si>
  <si>
    <t>0550100033</t>
  </si>
  <si>
    <t>0550100034</t>
  </si>
  <si>
    <t>0550100035</t>
  </si>
  <si>
    <t>Tăng Bảo</t>
  </si>
  <si>
    <t>0550100036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</si>
  <si>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</si>
  <si>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</si>
  <si>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</si>
  <si>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</si>
  <si>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</si>
  <si>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</si>
  <si>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</si>
  <si>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0550100041</t>
  </si>
  <si>
    <t>0550100042</t>
  </si>
  <si>
    <t>0550100044</t>
  </si>
  <si>
    <t>0550100043</t>
  </si>
  <si>
    <t>Nguyễn Hoàng Thế</t>
  </si>
  <si>
    <t>0550100045</t>
  </si>
  <si>
    <t>0550100046</t>
  </si>
  <si>
    <t>Sự</t>
  </si>
  <si>
    <t>0550100047</t>
  </si>
  <si>
    <t>0550100048</t>
  </si>
  <si>
    <t>0550100051</t>
  </si>
  <si>
    <t>Huỳnh Đặng</t>
  </si>
  <si>
    <t>0550100050</t>
  </si>
  <si>
    <t>0550100049</t>
  </si>
  <si>
    <t>Phạm Thị Thu</t>
  </si>
  <si>
    <t>0550100052</t>
  </si>
  <si>
    <t>0550100053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</si>
  <si>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</si>
  <si>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</si>
  <si>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</si>
  <si>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</si>
  <si>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</si>
  <si>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</si>
  <si>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</si>
  <si>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0550100058</t>
  </si>
  <si>
    <t>Lý Ngọc Xuân</t>
  </si>
  <si>
    <t>0550100059</t>
  </si>
  <si>
    <t>0550100060</t>
  </si>
  <si>
    <t>0550100061</t>
  </si>
  <si>
    <t>0550100063</t>
  </si>
  <si>
    <t>Đoàn Hoàng</t>
  </si>
  <si>
    <t>0550100062</t>
  </si>
  <si>
    <t>Võ Công</t>
  </si>
  <si>
    <t>0550100065</t>
  </si>
  <si>
    <t>0550100066</t>
  </si>
  <si>
    <t>Trần Ngọc Diễm</t>
  </si>
  <si>
    <t>0550100064</t>
  </si>
  <si>
    <t>Võ Thị Thu</t>
  </si>
  <si>
    <t>Tư</t>
  </si>
  <si>
    <t>0550100067</t>
  </si>
  <si>
    <t>0550100068</t>
  </si>
  <si>
    <t>Dương Thị Mai</t>
  </si>
  <si>
    <t>Phan Thành</t>
  </si>
  <si>
    <t>Nguyễn Thị Hoài</t>
  </si>
  <si>
    <t>Trần Nguyễn Ngọc</t>
  </si>
  <si>
    <t>Đặng Bảo</t>
  </si>
  <si>
    <t>Nguyễn Thị Yến</t>
  </si>
  <si>
    <t>Bửu</t>
  </si>
  <si>
    <t>Lưu Thị Bích</t>
  </si>
  <si>
    <t>Châm</t>
  </si>
  <si>
    <t>Nguyễn Thị Tú</t>
  </si>
  <si>
    <t>Đỗ Minh</t>
  </si>
  <si>
    <t>Lê Nguyễn Ngọc</t>
  </si>
  <si>
    <t>05ĐH_QLDD1</t>
  </si>
  <si>
    <t>0550040001</t>
  </si>
  <si>
    <t>0550040002</t>
  </si>
  <si>
    <t>Bảo</t>
  </si>
  <si>
    <t>0550040003</t>
  </si>
  <si>
    <t>Trần Thái</t>
  </si>
  <si>
    <t>0550040004</t>
  </si>
  <si>
    <t>Vi Văn</t>
  </si>
  <si>
    <t>0550040005</t>
  </si>
  <si>
    <t>0550040006</t>
  </si>
  <si>
    <t>Mai Thị Phúc</t>
  </si>
  <si>
    <t>0550040007</t>
  </si>
  <si>
    <t>0550040008</t>
  </si>
  <si>
    <t>Trần Thị Thúy</t>
  </si>
  <si>
    <t>0550040009</t>
  </si>
  <si>
    <t>Bùi Thị Hồng</t>
  </si>
  <si>
    <t>0550040010</t>
  </si>
  <si>
    <t>Đỗ Trường Tiến</t>
  </si>
  <si>
    <t>0550040011</t>
  </si>
  <si>
    <t>Biện Thị Ngọc</t>
  </si>
  <si>
    <t>Giàu</t>
  </si>
  <si>
    <t>0550040012</t>
  </si>
  <si>
    <t>0550040013</t>
  </si>
  <si>
    <t>Đỗ Lý</t>
  </si>
  <si>
    <t>0550040015</t>
  </si>
  <si>
    <t>0550040014</t>
  </si>
  <si>
    <t>Hoàng Thị Ngọc</t>
  </si>
  <si>
    <t>0550040016</t>
  </si>
  <si>
    <t>Phan Phước</t>
  </si>
  <si>
    <t>0550040017</t>
  </si>
  <si>
    <t>0550040018</t>
  </si>
  <si>
    <t>0550040019</t>
  </si>
  <si>
    <t>0550040020</t>
  </si>
  <si>
    <t>Trần Thị Diễm</t>
  </si>
  <si>
    <t>0550040021</t>
  </si>
  <si>
    <t>0550040022</t>
  </si>
  <si>
    <t>Vũ Quốc</t>
  </si>
  <si>
    <t>0550040023</t>
  </si>
  <si>
    <t>0550040025</t>
  </si>
  <si>
    <t>Lê Anh</t>
  </si>
  <si>
    <t>0550040024</t>
  </si>
  <si>
    <t>0550040026</t>
  </si>
  <si>
    <t>Cao Thị Kiều</t>
  </si>
  <si>
    <t>0550040027</t>
  </si>
  <si>
    <t>0550040028</t>
  </si>
  <si>
    <t>Nguyễn Ái</t>
  </si>
  <si>
    <t>0550040029</t>
  </si>
  <si>
    <t>Huỳnh Thị Minh</t>
  </si>
  <si>
    <t>0550040030</t>
  </si>
  <si>
    <t>0550040031</t>
  </si>
  <si>
    <t>Hà Trung</t>
  </si>
  <si>
    <t>0550040032</t>
  </si>
  <si>
    <t>0550040033</t>
  </si>
  <si>
    <t>Châu Huệ</t>
  </si>
  <si>
    <t>0550040034</t>
  </si>
  <si>
    <t>Võ Đặng Yến</t>
  </si>
  <si>
    <t>0550040035</t>
  </si>
  <si>
    <t>0550040036</t>
  </si>
  <si>
    <t>Trương Đình</t>
  </si>
  <si>
    <t>0550040037</t>
  </si>
  <si>
    <t>0550040038</t>
  </si>
  <si>
    <t>Ngô Thị Bích</t>
  </si>
  <si>
    <t>0550040039</t>
  </si>
  <si>
    <t>Đinh Nguyễn Minh</t>
  </si>
  <si>
    <t>0550040040</t>
  </si>
  <si>
    <t>Nguyễn Thị Vân</t>
  </si>
  <si>
    <t>0550040041</t>
  </si>
  <si>
    <t>0550040042</t>
  </si>
  <si>
    <t>0550040043</t>
  </si>
  <si>
    <t>Nguyễn Thị Bé</t>
  </si>
  <si>
    <t>0550040044</t>
  </si>
  <si>
    <t>Trương Thị Bích</t>
  </si>
  <si>
    <t>0550040046</t>
  </si>
  <si>
    <t>Vàng</t>
  </si>
  <si>
    <t>0550040045</t>
  </si>
  <si>
    <t>Phạm Hồ Hoàng</t>
  </si>
  <si>
    <t>0550040047</t>
  </si>
  <si>
    <t>05ĐH_QLDD2</t>
  </si>
  <si>
    <t>0550040048</t>
  </si>
  <si>
    <t>0550040049</t>
  </si>
  <si>
    <t>Đặng Bùi Ngọc</t>
  </si>
  <si>
    <t>0550040050</t>
  </si>
  <si>
    <t>Thân Thị Huyền</t>
  </si>
  <si>
    <t>0550040051</t>
  </si>
  <si>
    <t>Đặng Trần Thanh</t>
  </si>
  <si>
    <t>0550040052</t>
  </si>
  <si>
    <t>Trần Nguyên</t>
  </si>
  <si>
    <t>0550040053</t>
  </si>
  <si>
    <t>Lê Thị Hoài</t>
  </si>
  <si>
    <t>0550040054</t>
  </si>
  <si>
    <t>0550040055</t>
  </si>
  <si>
    <t>Thái Trung</t>
  </si>
  <si>
    <t>0550040056</t>
  </si>
  <si>
    <t>0550040057</t>
  </si>
  <si>
    <t>0550040058</t>
  </si>
  <si>
    <t>Lê Đình Thiên</t>
  </si>
  <si>
    <t>0550040059</t>
  </si>
  <si>
    <t>0550040060</t>
  </si>
  <si>
    <t>0550040061</t>
  </si>
  <si>
    <t>0550040062</t>
  </si>
  <si>
    <t>0550040063</t>
  </si>
  <si>
    <t>0550040064</t>
  </si>
  <si>
    <t>Trương Đức</t>
  </si>
  <si>
    <t>0550040065</t>
  </si>
  <si>
    <t>0550040066</t>
  </si>
  <si>
    <t>0550040069</t>
  </si>
  <si>
    <t>Nguyễn Ngọc Yến</t>
  </si>
  <si>
    <t>0550040068</t>
  </si>
  <si>
    <t>0550040067</t>
  </si>
  <si>
    <t>Phạm Thị Thảo</t>
  </si>
  <si>
    <t>0550040071</t>
  </si>
  <si>
    <t>Dương Thị Quỳnh</t>
  </si>
  <si>
    <t>0550040070</t>
  </si>
  <si>
    <t>0550040072</t>
  </si>
  <si>
    <t>0550040073</t>
  </si>
  <si>
    <t>0550040074</t>
  </si>
  <si>
    <t>0550040075</t>
  </si>
  <si>
    <t>0550040076</t>
  </si>
  <si>
    <t>Nguyễn Mỹ</t>
  </si>
  <si>
    <t>0550040077</t>
  </si>
  <si>
    <t>Trương Thị Mai</t>
  </si>
  <si>
    <t>0550040078</t>
  </si>
  <si>
    <t>Nguyễn Ngọc Như</t>
  </si>
  <si>
    <t>0550040080</t>
  </si>
  <si>
    <t>Trần Thái Thế</t>
  </si>
  <si>
    <t>0550040079</t>
  </si>
  <si>
    <t>Lư Bác</t>
  </si>
  <si>
    <t>Sâm</t>
  </si>
  <si>
    <t>0550040081</t>
  </si>
  <si>
    <t>Phạm Thị Hồng</t>
  </si>
  <si>
    <t>0550040083</t>
  </si>
  <si>
    <t>0550040082</t>
  </si>
  <si>
    <t>Lâm Trường</t>
  </si>
  <si>
    <t>0550040084</t>
  </si>
  <si>
    <t>Đặng Thị Linh</t>
  </si>
  <si>
    <t>0550040085</t>
  </si>
  <si>
    <t>0550040086</t>
  </si>
  <si>
    <t>Bùi Lê Minh</t>
  </si>
  <si>
    <t>0550040088</t>
  </si>
  <si>
    <t>Nguyễn Vũ</t>
  </si>
  <si>
    <t>0550040087</t>
  </si>
  <si>
    <t>Phạm Trần Khương</t>
  </si>
  <si>
    <t>0550040090</t>
  </si>
  <si>
    <t>Vũ Minh</t>
  </si>
  <si>
    <t>0550040089</t>
  </si>
  <si>
    <t>0550040092</t>
  </si>
  <si>
    <t>0550040091</t>
  </si>
  <si>
    <t>Tô Thị</t>
  </si>
  <si>
    <t>0550040093</t>
  </si>
  <si>
    <t>Tạ Thị Thủy</t>
  </si>
  <si>
    <t>0550040094</t>
  </si>
  <si>
    <t>Nguyễn Ngọc Xuân</t>
  </si>
  <si>
    <t>0550040149</t>
  </si>
  <si>
    <t>Phan Lê Trung</t>
  </si>
  <si>
    <t>Chính</t>
  </si>
  <si>
    <t>0450040021</t>
  </si>
  <si>
    <t>Tống</t>
  </si>
  <si>
    <t xml:space="preserve">Nguyễn Trương Quỳnh </t>
  </si>
  <si>
    <t xml:space="preserve">Như </t>
  </si>
  <si>
    <t>Học ghép
04QLDD1</t>
  </si>
  <si>
    <t>Nghỉ luôn</t>
  </si>
  <si>
    <t>Cấm thi</t>
  </si>
  <si>
    <t>05ĐH_MT5</t>
  </si>
  <si>
    <t>0550020201</t>
  </si>
  <si>
    <t>Phạm Ngọc Thiên</t>
  </si>
  <si>
    <t>0550020202</t>
  </si>
  <si>
    <t xml:space="preserve">Hồ Thị Ngọc </t>
  </si>
  <si>
    <t>0550020203</t>
  </si>
  <si>
    <t>0550020204</t>
  </si>
  <si>
    <t>Đào Duy Tú</t>
  </si>
  <si>
    <t>0550020205</t>
  </si>
  <si>
    <t>Lai Tác</t>
  </si>
  <si>
    <t>0550020206</t>
  </si>
  <si>
    <t>0550020207</t>
  </si>
  <si>
    <t>Chí</t>
  </si>
  <si>
    <t>0550020208</t>
  </si>
  <si>
    <t>Trần Mạnh</t>
  </si>
  <si>
    <t>0550020209</t>
  </si>
  <si>
    <t>0550020210</t>
  </si>
  <si>
    <t>0550020211</t>
  </si>
  <si>
    <t>Nguyễn Thị Ánh</t>
  </si>
  <si>
    <t>0550020212</t>
  </si>
  <si>
    <t>0550020213</t>
  </si>
  <si>
    <t>Trần Ngọc Phương</t>
  </si>
  <si>
    <t>0550020214</t>
  </si>
  <si>
    <t>Phan Tại</t>
  </si>
  <si>
    <t>0550020215</t>
  </si>
  <si>
    <t xml:space="preserve">Tạ Ngọc </t>
  </si>
  <si>
    <t>0550020216</t>
  </si>
  <si>
    <t>0550020217</t>
  </si>
  <si>
    <t>0550020218</t>
  </si>
  <si>
    <t>Trần Phạm Xuân</t>
  </si>
  <si>
    <t>0550020220</t>
  </si>
  <si>
    <t>Nguyễn Thị Trúc</t>
  </si>
  <si>
    <t>0550020219</t>
  </si>
  <si>
    <t>Nguyễn Thụy Phương</t>
  </si>
  <si>
    <t>0550020221</t>
  </si>
  <si>
    <t>0550020222</t>
  </si>
  <si>
    <t>0550020223</t>
  </si>
  <si>
    <t>Vũ Trọng</t>
  </si>
  <si>
    <t>0550020224</t>
  </si>
  <si>
    <t>Trương Đức Khôi</t>
  </si>
  <si>
    <t>0550020226</t>
  </si>
  <si>
    <t>Phạm Thị Cẩm</t>
  </si>
  <si>
    <t>0550020225</t>
  </si>
  <si>
    <t>Đặng Gia</t>
  </si>
  <si>
    <t>0550020227</t>
  </si>
  <si>
    <t>Lê Như</t>
  </si>
  <si>
    <t>0550020228</t>
  </si>
  <si>
    <t>Nguyễn Hữu Mạnh</t>
  </si>
  <si>
    <t>Phùng</t>
  </si>
  <si>
    <t>0550020229</t>
  </si>
  <si>
    <t>Dương Thị Kiều</t>
  </si>
  <si>
    <t>0450020241</t>
  </si>
  <si>
    <t>0550020230</t>
  </si>
  <si>
    <t>Đặng Đỗ Xuân</t>
  </si>
  <si>
    <t>0550020233</t>
  </si>
  <si>
    <t>0550020232</t>
  </si>
  <si>
    <t>Nguyễn Hồ</t>
  </si>
  <si>
    <t>0550020231</t>
  </si>
  <si>
    <t>0550020234</t>
  </si>
  <si>
    <t>0550020235</t>
  </si>
  <si>
    <t>Nguyễn Thị Ngọc</t>
  </si>
  <si>
    <t>Thảo</t>
  </si>
  <si>
    <t>0550020236</t>
  </si>
  <si>
    <t xml:space="preserve">Trần Thanh </t>
  </si>
  <si>
    <t>0550020237</t>
  </si>
  <si>
    <t>Đặng Thị Huỳnh</t>
  </si>
  <si>
    <t>Thoại</t>
  </si>
  <si>
    <t>0550020238</t>
  </si>
  <si>
    <t>0550020239</t>
  </si>
  <si>
    <t>Võ Huỳnh</t>
  </si>
  <si>
    <t>0550020240</t>
  </si>
  <si>
    <t>Ngô Thị Phương</t>
  </si>
  <si>
    <t>0550020241</t>
  </si>
  <si>
    <t>0550020242</t>
  </si>
  <si>
    <t xml:space="preserve">Bùi Văn </t>
  </si>
  <si>
    <t>0550020243</t>
  </si>
  <si>
    <t>Nguyễn Thị Dung</t>
  </si>
  <si>
    <t>0550020244</t>
  </si>
  <si>
    <t>Huỳnh Lê Ngọc</t>
  </si>
  <si>
    <t>0550020245</t>
  </si>
  <si>
    <t>Vương</t>
  </si>
  <si>
    <t>0550020246</t>
  </si>
  <si>
    <t>Võ Lâm Nhật</t>
  </si>
  <si>
    <t>0550020247</t>
  </si>
  <si>
    <t>Trần Nguyễn Hải</t>
  </si>
  <si>
    <t xml:space="preserve">Nghỉ luôn </t>
  </si>
  <si>
    <t>NGUYÊN LÝ II</t>
  </si>
  <si>
    <t>PHẠM HỮU THANH NHÃ</t>
  </si>
  <si>
    <t>II</t>
  </si>
  <si>
    <t>2016 -2017</t>
  </si>
  <si>
    <t>BẢNG ĐIỂM HỌC PHẦN</t>
  </si>
</sst>
</file>

<file path=xl/styles.xml><?xml version="1.0" encoding="utf-8"?>
<styleSheet xmlns="http://schemas.openxmlformats.org/spreadsheetml/2006/main">
  <numFmts count="4">
    <numFmt numFmtId="164" formatCode="0#"/>
    <numFmt numFmtId="165" formatCode="0.0"/>
    <numFmt numFmtId="166" formatCode="0.0%"/>
    <numFmt numFmtId="167" formatCode="&quot;0&quot;#"/>
  </numFmts>
  <fonts count="1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165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Border="1"/>
    <xf numFmtId="0" fontId="8" fillId="0" borderId="9" xfId="0" applyFont="1" applyBorder="1" applyAlignment="1">
      <alignment horizontal="left" vertical="center"/>
    </xf>
    <xf numFmtId="0" fontId="6" fillId="0" borderId="9" xfId="2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2" applyNumberFormat="1" applyFont="1" applyFill="1" applyBorder="1" applyAlignment="1" applyProtection="1">
      <alignment horizontal="center"/>
    </xf>
    <xf numFmtId="165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167" fontId="6" fillId="2" borderId="9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NumberFormat="1" applyFont="1" applyBorder="1"/>
    <xf numFmtId="165" fontId="13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69"/>
  <sheetViews>
    <sheetView view="pageLayout" topLeftCell="A45" zoomScaleNormal="110" workbookViewId="0">
      <selection activeCell="J57" sqref="J57"/>
    </sheetView>
  </sheetViews>
  <sheetFormatPr defaultRowHeight="1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291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21" t="s">
        <v>200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31.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4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7" t="s">
        <v>292</v>
      </c>
      <c r="C15" s="30" t="s">
        <v>96</v>
      </c>
      <c r="D15" s="30" t="s">
        <v>107</v>
      </c>
      <c r="E15" s="27">
        <v>0</v>
      </c>
      <c r="F15" s="27"/>
      <c r="G15" s="27">
        <f>E15*$E$13+F15*$F$13</f>
        <v>0</v>
      </c>
      <c r="H15" s="28" t="str">
        <f>IF(G15&lt;4,"F",IF(G15&lt;=4.9,"D",IF(G15&lt;=5.4,"D+",IF(G15&lt;=5.9,"C",IF(G15&lt;=6.9,"C+",IF(G15&lt;=7.9,"B",IF(G15&lt;=8.4,"B+","A")))))))</f>
        <v>F</v>
      </c>
      <c r="I15" s="48" t="s">
        <v>832</v>
      </c>
    </row>
    <row r="16" spans="1:9" ht="16.5">
      <c r="A16" s="26">
        <v>2</v>
      </c>
      <c r="B16" s="37" t="s">
        <v>293</v>
      </c>
      <c r="C16" s="30" t="s">
        <v>294</v>
      </c>
      <c r="D16" s="30" t="s">
        <v>107</v>
      </c>
      <c r="E16" s="27">
        <v>9.1666666666666661</v>
      </c>
      <c r="F16" s="27">
        <v>7</v>
      </c>
      <c r="G16" s="27">
        <f t="shared" ref="G16:G56" si="0">E16*$E$13+F16*$F$13</f>
        <v>7.6499999999999986</v>
      </c>
      <c r="H16" s="28" t="str">
        <f t="shared" ref="H16:H56" si="1">IF(G16&lt;4,"F",IF(G16&lt;=4.9,"D",IF(G16&lt;=5.4,"D+",IF(G16&lt;=5.9,"C",IF(G16&lt;=6.9,"C+",IF(G16&lt;=7.9,"B",IF(G16&lt;=8.4,"B+","A")))))))</f>
        <v>B</v>
      </c>
      <c r="I16" s="29"/>
    </row>
    <row r="17" spans="1:9" ht="16.5">
      <c r="A17" s="26">
        <v>3</v>
      </c>
      <c r="B17" s="37" t="s">
        <v>295</v>
      </c>
      <c r="C17" s="30" t="s">
        <v>296</v>
      </c>
      <c r="D17" s="30" t="s">
        <v>24</v>
      </c>
      <c r="E17" s="27">
        <v>7.5</v>
      </c>
      <c r="F17" s="27">
        <v>5.5</v>
      </c>
      <c r="G17" s="27">
        <f t="shared" si="0"/>
        <v>6.1</v>
      </c>
      <c r="H17" s="28" t="str">
        <f t="shared" si="1"/>
        <v>C+</v>
      </c>
      <c r="I17" s="29"/>
    </row>
    <row r="18" spans="1:9" ht="16.5">
      <c r="A18" s="26">
        <v>4</v>
      </c>
      <c r="B18" s="37" t="s">
        <v>297</v>
      </c>
      <c r="C18" s="30" t="s">
        <v>62</v>
      </c>
      <c r="D18" s="30" t="s">
        <v>172</v>
      </c>
      <c r="E18" s="27">
        <v>7.166666666666667</v>
      </c>
      <c r="F18" s="27">
        <v>2.5</v>
      </c>
      <c r="G18" s="27">
        <f t="shared" si="0"/>
        <v>3.9</v>
      </c>
      <c r="H18" s="28" t="str">
        <f t="shared" si="1"/>
        <v>F</v>
      </c>
      <c r="I18" s="29"/>
    </row>
    <row r="19" spans="1:9" ht="16.5">
      <c r="A19" s="26">
        <v>5</v>
      </c>
      <c r="B19" s="37" t="s">
        <v>298</v>
      </c>
      <c r="C19" s="30" t="s">
        <v>299</v>
      </c>
      <c r="D19" s="30" t="s">
        <v>142</v>
      </c>
      <c r="E19" s="27">
        <v>6.333333333333333</v>
      </c>
      <c r="F19" s="27">
        <v>5.5</v>
      </c>
      <c r="G19" s="27">
        <f t="shared" si="0"/>
        <v>5.75</v>
      </c>
      <c r="H19" s="28" t="str">
        <f t="shared" si="1"/>
        <v>C</v>
      </c>
      <c r="I19" s="29"/>
    </row>
    <row r="20" spans="1:9" ht="16.5">
      <c r="A20" s="26">
        <v>6</v>
      </c>
      <c r="B20" s="37" t="s">
        <v>300</v>
      </c>
      <c r="C20" s="30" t="s">
        <v>301</v>
      </c>
      <c r="D20" s="30" t="s">
        <v>132</v>
      </c>
      <c r="E20" s="27">
        <v>8.5</v>
      </c>
      <c r="F20" s="27">
        <v>7.5</v>
      </c>
      <c r="G20" s="27">
        <f t="shared" si="0"/>
        <v>7.8</v>
      </c>
      <c r="H20" s="28" t="str">
        <f t="shared" si="1"/>
        <v>B</v>
      </c>
      <c r="I20" s="29"/>
    </row>
    <row r="21" spans="1:9" ht="16.5">
      <c r="A21" s="26">
        <v>7</v>
      </c>
      <c r="B21" s="37" t="s">
        <v>302</v>
      </c>
      <c r="C21" s="30" t="s">
        <v>151</v>
      </c>
      <c r="D21" s="30" t="s">
        <v>74</v>
      </c>
      <c r="E21" s="27">
        <v>5.333333333333333</v>
      </c>
      <c r="F21" s="27">
        <v>4</v>
      </c>
      <c r="G21" s="27">
        <f t="shared" si="0"/>
        <v>4.3999999999999995</v>
      </c>
      <c r="H21" s="28" t="str">
        <f t="shared" si="1"/>
        <v>D</v>
      </c>
      <c r="I21" s="29"/>
    </row>
    <row r="22" spans="1:9" ht="16.5">
      <c r="A22" s="26">
        <v>8</v>
      </c>
      <c r="B22" s="37" t="s">
        <v>303</v>
      </c>
      <c r="C22" s="30" t="s">
        <v>304</v>
      </c>
      <c r="D22" s="30" t="s">
        <v>108</v>
      </c>
      <c r="E22" s="27">
        <v>0</v>
      </c>
      <c r="F22" s="27"/>
      <c r="G22" s="27">
        <f t="shared" si="0"/>
        <v>0</v>
      </c>
      <c r="H22" s="28" t="str">
        <f t="shared" si="1"/>
        <v>F</v>
      </c>
      <c r="I22" s="48" t="s">
        <v>831</v>
      </c>
    </row>
    <row r="23" spans="1:9" ht="16.5">
      <c r="A23" s="26">
        <v>9</v>
      </c>
      <c r="B23" s="37" t="s">
        <v>305</v>
      </c>
      <c r="C23" s="30" t="s">
        <v>306</v>
      </c>
      <c r="D23" s="30" t="s">
        <v>122</v>
      </c>
      <c r="E23" s="27">
        <v>0</v>
      </c>
      <c r="F23" s="27"/>
      <c r="G23" s="27">
        <f t="shared" si="0"/>
        <v>0</v>
      </c>
      <c r="H23" s="28" t="str">
        <f t="shared" si="1"/>
        <v>F</v>
      </c>
      <c r="I23" s="48" t="s">
        <v>831</v>
      </c>
    </row>
    <row r="24" spans="1:9" ht="16.5">
      <c r="A24" s="26">
        <v>10</v>
      </c>
      <c r="B24" s="37" t="s">
        <v>307</v>
      </c>
      <c r="C24" s="30" t="s">
        <v>224</v>
      </c>
      <c r="D24" s="30" t="s">
        <v>308</v>
      </c>
      <c r="E24" s="27">
        <v>7.5</v>
      </c>
      <c r="F24" s="27">
        <v>6.5</v>
      </c>
      <c r="G24" s="27">
        <f t="shared" si="0"/>
        <v>6.8</v>
      </c>
      <c r="H24" s="28" t="str">
        <f t="shared" si="1"/>
        <v>C+</v>
      </c>
      <c r="I24" s="29"/>
    </row>
    <row r="25" spans="1:9" ht="16.5">
      <c r="A25" s="26">
        <v>11</v>
      </c>
      <c r="B25" s="37" t="s">
        <v>309</v>
      </c>
      <c r="C25" s="30" t="s">
        <v>91</v>
      </c>
      <c r="D25" s="30" t="s">
        <v>75</v>
      </c>
      <c r="E25" s="27">
        <v>0</v>
      </c>
      <c r="F25" s="27"/>
      <c r="G25" s="27">
        <f t="shared" si="0"/>
        <v>0</v>
      </c>
      <c r="H25" s="28" t="str">
        <f t="shared" si="1"/>
        <v>F</v>
      </c>
      <c r="I25" s="48" t="s">
        <v>831</v>
      </c>
    </row>
    <row r="26" spans="1:9" ht="16.5">
      <c r="A26" s="26">
        <v>12</v>
      </c>
      <c r="B26" s="37" t="s">
        <v>310</v>
      </c>
      <c r="C26" s="30" t="s">
        <v>311</v>
      </c>
      <c r="D26" s="30" t="s">
        <v>29</v>
      </c>
      <c r="E26" s="27">
        <v>0</v>
      </c>
      <c r="F26" s="27"/>
      <c r="G26" s="27">
        <f t="shared" si="0"/>
        <v>0</v>
      </c>
      <c r="H26" s="28" t="str">
        <f t="shared" si="1"/>
        <v>F</v>
      </c>
      <c r="I26" s="48" t="s">
        <v>831</v>
      </c>
    </row>
    <row r="27" spans="1:9" ht="16.5">
      <c r="A27" s="26">
        <v>13</v>
      </c>
      <c r="B27" s="37" t="s">
        <v>312</v>
      </c>
      <c r="C27" s="30" t="s">
        <v>313</v>
      </c>
      <c r="D27" s="30" t="s">
        <v>32</v>
      </c>
      <c r="E27" s="27">
        <v>8</v>
      </c>
      <c r="F27" s="27">
        <v>7</v>
      </c>
      <c r="G27" s="27">
        <f t="shared" si="0"/>
        <v>7.2999999999999989</v>
      </c>
      <c r="H27" s="28" t="str">
        <f t="shared" si="1"/>
        <v>B</v>
      </c>
      <c r="I27" s="29"/>
    </row>
    <row r="28" spans="1:9" ht="16.5">
      <c r="A28" s="26">
        <v>14</v>
      </c>
      <c r="B28" s="37" t="s">
        <v>314</v>
      </c>
      <c r="C28" s="30" t="s">
        <v>212</v>
      </c>
      <c r="D28" s="30" t="s">
        <v>79</v>
      </c>
      <c r="E28" s="27">
        <v>7.833333333333333</v>
      </c>
      <c r="F28" s="27">
        <v>6</v>
      </c>
      <c r="G28" s="27">
        <f t="shared" si="0"/>
        <v>6.5499999999999989</v>
      </c>
      <c r="H28" s="28" t="str">
        <f t="shared" si="1"/>
        <v>C+</v>
      </c>
      <c r="I28" s="29"/>
    </row>
    <row r="29" spans="1:9" ht="16.5">
      <c r="A29" s="26">
        <v>15</v>
      </c>
      <c r="B29" s="37" t="s">
        <v>315</v>
      </c>
      <c r="C29" s="30" t="s">
        <v>178</v>
      </c>
      <c r="D29" s="30" t="s">
        <v>316</v>
      </c>
      <c r="E29" s="27">
        <v>6.166666666666667</v>
      </c>
      <c r="F29" s="27">
        <v>4</v>
      </c>
      <c r="G29" s="27">
        <f t="shared" si="0"/>
        <v>4.6500000000000004</v>
      </c>
      <c r="H29" s="28" t="str">
        <f t="shared" si="1"/>
        <v>D</v>
      </c>
      <c r="I29" s="29"/>
    </row>
    <row r="30" spans="1:9" ht="16.5">
      <c r="A30" s="26">
        <v>16</v>
      </c>
      <c r="B30" s="37" t="s">
        <v>317</v>
      </c>
      <c r="C30" s="30" t="s">
        <v>318</v>
      </c>
      <c r="D30" s="30" t="s">
        <v>157</v>
      </c>
      <c r="E30" s="27">
        <v>6.5</v>
      </c>
      <c r="F30" s="27">
        <v>6.5</v>
      </c>
      <c r="G30" s="27">
        <f t="shared" si="0"/>
        <v>6.5</v>
      </c>
      <c r="H30" s="28" t="str">
        <f t="shared" si="1"/>
        <v>C+</v>
      </c>
      <c r="I30" s="29"/>
    </row>
    <row r="31" spans="1:9" ht="16.5">
      <c r="A31" s="26">
        <v>17</v>
      </c>
      <c r="B31" s="37" t="s">
        <v>319</v>
      </c>
      <c r="C31" s="30" t="s">
        <v>199</v>
      </c>
      <c r="D31" s="30" t="s">
        <v>198</v>
      </c>
      <c r="E31" s="27">
        <v>0</v>
      </c>
      <c r="F31" s="27"/>
      <c r="G31" s="27">
        <f t="shared" si="0"/>
        <v>0</v>
      </c>
      <c r="H31" s="28" t="str">
        <f t="shared" si="1"/>
        <v>F</v>
      </c>
      <c r="I31" s="48" t="s">
        <v>831</v>
      </c>
    </row>
    <row r="32" spans="1:9" ht="16.5">
      <c r="A32" s="26">
        <v>18</v>
      </c>
      <c r="B32" s="37" t="s">
        <v>320</v>
      </c>
      <c r="C32" s="30" t="s">
        <v>321</v>
      </c>
      <c r="D32" s="30" t="s">
        <v>149</v>
      </c>
      <c r="E32" s="27">
        <v>6.333333333333333</v>
      </c>
      <c r="F32" s="27">
        <v>6</v>
      </c>
      <c r="G32" s="27">
        <f t="shared" si="0"/>
        <v>6.1</v>
      </c>
      <c r="H32" s="28" t="str">
        <f t="shared" si="1"/>
        <v>C+</v>
      </c>
      <c r="I32" s="29"/>
    </row>
    <row r="33" spans="1:9" ht="16.5">
      <c r="A33" s="26">
        <v>19</v>
      </c>
      <c r="B33" s="37" t="s">
        <v>322</v>
      </c>
      <c r="C33" s="30" t="s">
        <v>287</v>
      </c>
      <c r="D33" s="30" t="s">
        <v>42</v>
      </c>
      <c r="E33" s="27">
        <v>7.5</v>
      </c>
      <c r="F33" s="27">
        <v>7</v>
      </c>
      <c r="G33" s="27">
        <f t="shared" si="0"/>
        <v>7.1499999999999995</v>
      </c>
      <c r="H33" s="28" t="str">
        <f t="shared" si="1"/>
        <v>B</v>
      </c>
      <c r="I33" s="29"/>
    </row>
    <row r="34" spans="1:9" ht="16.5">
      <c r="A34" s="26">
        <v>20</v>
      </c>
      <c r="B34" s="37" t="s">
        <v>323</v>
      </c>
      <c r="C34" s="30" t="s">
        <v>324</v>
      </c>
      <c r="D34" s="30" t="s">
        <v>44</v>
      </c>
      <c r="E34" s="27">
        <v>8.1666666666666661</v>
      </c>
      <c r="F34" s="27">
        <v>7</v>
      </c>
      <c r="G34" s="27">
        <f t="shared" si="0"/>
        <v>7.35</v>
      </c>
      <c r="H34" s="28" t="str">
        <f t="shared" si="1"/>
        <v>B</v>
      </c>
      <c r="I34" s="29"/>
    </row>
    <row r="35" spans="1:9" ht="16.5">
      <c r="A35" s="26">
        <v>21</v>
      </c>
      <c r="B35" s="37" t="s">
        <v>325</v>
      </c>
      <c r="C35" s="30" t="s">
        <v>326</v>
      </c>
      <c r="D35" s="30" t="s">
        <v>134</v>
      </c>
      <c r="E35" s="27">
        <v>8.6666666666666661</v>
      </c>
      <c r="F35" s="27">
        <v>6.5</v>
      </c>
      <c r="G35" s="27">
        <f t="shared" si="0"/>
        <v>7.1499999999999995</v>
      </c>
      <c r="H35" s="28" t="str">
        <f t="shared" si="1"/>
        <v>B</v>
      </c>
      <c r="I35" s="29"/>
    </row>
    <row r="36" spans="1:9" ht="16.5">
      <c r="A36" s="26">
        <v>22</v>
      </c>
      <c r="B36" s="37" t="s">
        <v>327</v>
      </c>
      <c r="C36" s="30" t="s">
        <v>234</v>
      </c>
      <c r="D36" s="30" t="s">
        <v>328</v>
      </c>
      <c r="E36" s="27">
        <v>7.666666666666667</v>
      </c>
      <c r="F36" s="27">
        <v>6</v>
      </c>
      <c r="G36" s="27">
        <f t="shared" si="0"/>
        <v>6.4999999999999991</v>
      </c>
      <c r="H36" s="28" t="str">
        <f t="shared" si="1"/>
        <v>C+</v>
      </c>
      <c r="I36" s="29"/>
    </row>
    <row r="37" spans="1:9" ht="16.5">
      <c r="A37" s="26">
        <v>23</v>
      </c>
      <c r="B37" s="37" t="s">
        <v>329</v>
      </c>
      <c r="C37" s="30" t="s">
        <v>330</v>
      </c>
      <c r="D37" s="30" t="s">
        <v>83</v>
      </c>
      <c r="E37" s="27">
        <v>0</v>
      </c>
      <c r="F37" s="27"/>
      <c r="G37" s="27">
        <f t="shared" si="0"/>
        <v>0</v>
      </c>
      <c r="H37" s="28" t="str">
        <f t="shared" si="1"/>
        <v>F</v>
      </c>
      <c r="I37" s="48" t="s">
        <v>831</v>
      </c>
    </row>
    <row r="38" spans="1:9" ht="16.5">
      <c r="A38" s="26">
        <v>24</v>
      </c>
      <c r="B38" s="37" t="s">
        <v>331</v>
      </c>
      <c r="C38" s="30" t="s">
        <v>332</v>
      </c>
      <c r="D38" s="30" t="s">
        <v>156</v>
      </c>
      <c r="E38" s="27">
        <v>6</v>
      </c>
      <c r="F38" s="27">
        <v>7</v>
      </c>
      <c r="G38" s="27">
        <f t="shared" si="0"/>
        <v>6.6999999999999993</v>
      </c>
      <c r="H38" s="28" t="str">
        <f t="shared" si="1"/>
        <v>C+</v>
      </c>
      <c r="I38" s="29"/>
    </row>
    <row r="39" spans="1:9" ht="16.5">
      <c r="A39" s="26">
        <v>25</v>
      </c>
      <c r="B39" s="37" t="s">
        <v>333</v>
      </c>
      <c r="C39" s="30" t="s">
        <v>334</v>
      </c>
      <c r="D39" s="30" t="s">
        <v>48</v>
      </c>
      <c r="E39" s="27">
        <v>8.5</v>
      </c>
      <c r="F39" s="27">
        <v>6.5</v>
      </c>
      <c r="G39" s="27">
        <f t="shared" si="0"/>
        <v>7.1</v>
      </c>
      <c r="H39" s="28" t="str">
        <f t="shared" si="1"/>
        <v>B</v>
      </c>
      <c r="I39" s="29"/>
    </row>
    <row r="40" spans="1:9" ht="16.5">
      <c r="A40" s="26">
        <v>26</v>
      </c>
      <c r="B40" s="37" t="s">
        <v>335</v>
      </c>
      <c r="C40" s="30" t="s">
        <v>336</v>
      </c>
      <c r="D40" s="30" t="s">
        <v>50</v>
      </c>
      <c r="E40" s="27">
        <v>8.5</v>
      </c>
      <c r="F40" s="27">
        <v>7.5</v>
      </c>
      <c r="G40" s="27">
        <f t="shared" si="0"/>
        <v>7.8</v>
      </c>
      <c r="H40" s="28" t="str">
        <f t="shared" si="1"/>
        <v>B</v>
      </c>
      <c r="I40" s="29"/>
    </row>
    <row r="41" spans="1:9" ht="16.5">
      <c r="A41" s="26">
        <v>27</v>
      </c>
      <c r="B41" s="37" t="s">
        <v>337</v>
      </c>
      <c r="C41" s="30" t="s">
        <v>338</v>
      </c>
      <c r="D41" s="30" t="s">
        <v>273</v>
      </c>
      <c r="E41" s="27">
        <v>0</v>
      </c>
      <c r="F41" s="27"/>
      <c r="G41" s="27">
        <f t="shared" si="0"/>
        <v>0</v>
      </c>
      <c r="H41" s="28" t="str">
        <f t="shared" si="1"/>
        <v>F</v>
      </c>
      <c r="I41" s="48" t="s">
        <v>832</v>
      </c>
    </row>
    <row r="42" spans="1:9" ht="16.5">
      <c r="A42" s="26">
        <v>28</v>
      </c>
      <c r="B42" s="37" t="s">
        <v>339</v>
      </c>
      <c r="C42" s="30" t="s">
        <v>340</v>
      </c>
      <c r="D42" s="30" t="s">
        <v>341</v>
      </c>
      <c r="E42" s="27">
        <v>6.666666666666667</v>
      </c>
      <c r="F42" s="27">
        <v>6</v>
      </c>
      <c r="G42" s="27">
        <f t="shared" si="0"/>
        <v>6.1999999999999993</v>
      </c>
      <c r="H42" s="28" t="str">
        <f t="shared" si="1"/>
        <v>C+</v>
      </c>
      <c r="I42" s="29"/>
    </row>
    <row r="43" spans="1:9" ht="16.5">
      <c r="A43" s="26">
        <v>29</v>
      </c>
      <c r="B43" s="37" t="s">
        <v>342</v>
      </c>
      <c r="C43" s="30" t="s">
        <v>228</v>
      </c>
      <c r="D43" s="30" t="s">
        <v>115</v>
      </c>
      <c r="E43" s="27">
        <v>8.8333333333333339</v>
      </c>
      <c r="F43" s="27">
        <v>8</v>
      </c>
      <c r="G43" s="27">
        <f t="shared" si="0"/>
        <v>8.25</v>
      </c>
      <c r="H43" s="28" t="str">
        <f t="shared" si="1"/>
        <v>B+</v>
      </c>
      <c r="I43" s="29"/>
    </row>
    <row r="44" spans="1:9" ht="16.5">
      <c r="A44" s="26">
        <v>30</v>
      </c>
      <c r="B44" s="37" t="s">
        <v>343</v>
      </c>
      <c r="C44" s="30" t="s">
        <v>344</v>
      </c>
      <c r="D44" s="30" t="s">
        <v>166</v>
      </c>
      <c r="E44" s="27">
        <v>8.3333333333333339</v>
      </c>
      <c r="F44" s="27">
        <v>6</v>
      </c>
      <c r="G44" s="27">
        <f t="shared" si="0"/>
        <v>6.6999999999999993</v>
      </c>
      <c r="H44" s="28" t="str">
        <f t="shared" si="1"/>
        <v>C+</v>
      </c>
      <c r="I44" s="29"/>
    </row>
    <row r="45" spans="1:9" ht="16.5">
      <c r="A45" s="26">
        <v>31</v>
      </c>
      <c r="B45" s="37" t="s">
        <v>345</v>
      </c>
      <c r="C45" s="30" t="s">
        <v>346</v>
      </c>
      <c r="D45" s="30" t="s">
        <v>116</v>
      </c>
      <c r="E45" s="27">
        <v>8.8333333333333339</v>
      </c>
      <c r="F45" s="27">
        <v>8</v>
      </c>
      <c r="G45" s="27">
        <f t="shared" si="0"/>
        <v>8.25</v>
      </c>
      <c r="H45" s="28" t="str">
        <f t="shared" si="1"/>
        <v>B+</v>
      </c>
      <c r="I45" s="29"/>
    </row>
    <row r="46" spans="1:9" ht="16.5">
      <c r="A46" s="26">
        <v>32</v>
      </c>
      <c r="B46" s="37" t="s">
        <v>347</v>
      </c>
      <c r="C46" s="30" t="s">
        <v>284</v>
      </c>
      <c r="D46" s="30" t="s">
        <v>150</v>
      </c>
      <c r="E46" s="27">
        <v>7</v>
      </c>
      <c r="F46" s="27">
        <v>6</v>
      </c>
      <c r="G46" s="27">
        <f t="shared" si="0"/>
        <v>6.2999999999999989</v>
      </c>
      <c r="H46" s="28" t="str">
        <f t="shared" si="1"/>
        <v>C+</v>
      </c>
      <c r="I46" s="29"/>
    </row>
    <row r="47" spans="1:9" ht="16.5">
      <c r="A47" s="26">
        <v>33</v>
      </c>
      <c r="B47" s="37" t="s">
        <v>348</v>
      </c>
      <c r="C47" s="30" t="s">
        <v>51</v>
      </c>
      <c r="D47" s="30" t="s">
        <v>61</v>
      </c>
      <c r="E47" s="27">
        <v>7.833333333333333</v>
      </c>
      <c r="F47" s="27">
        <v>7</v>
      </c>
      <c r="G47" s="27">
        <f t="shared" si="0"/>
        <v>7.2499999999999991</v>
      </c>
      <c r="H47" s="28" t="str">
        <f t="shared" si="1"/>
        <v>B</v>
      </c>
      <c r="I47" s="29"/>
    </row>
    <row r="48" spans="1:9" ht="16.5">
      <c r="A48" s="26">
        <v>34</v>
      </c>
      <c r="B48" s="37" t="s">
        <v>349</v>
      </c>
      <c r="C48" s="30" t="s">
        <v>244</v>
      </c>
      <c r="D48" s="30" t="s">
        <v>63</v>
      </c>
      <c r="E48" s="27">
        <v>0</v>
      </c>
      <c r="F48" s="27"/>
      <c r="G48" s="27">
        <f t="shared" si="0"/>
        <v>0</v>
      </c>
      <c r="H48" s="28" t="str">
        <f t="shared" si="1"/>
        <v>F</v>
      </c>
      <c r="I48" s="48" t="s">
        <v>832</v>
      </c>
    </row>
    <row r="49" spans="1:10" ht="16.5">
      <c r="A49" s="26">
        <v>35</v>
      </c>
      <c r="B49" s="37" t="s">
        <v>350</v>
      </c>
      <c r="C49" s="30" t="s">
        <v>311</v>
      </c>
      <c r="D49" s="30" t="s">
        <v>161</v>
      </c>
      <c r="E49" s="27">
        <v>6.5</v>
      </c>
      <c r="F49" s="27">
        <v>5</v>
      </c>
      <c r="G49" s="27">
        <f t="shared" si="0"/>
        <v>5.45</v>
      </c>
      <c r="H49" s="28" t="str">
        <f t="shared" si="1"/>
        <v>C</v>
      </c>
      <c r="I49" s="29"/>
    </row>
    <row r="50" spans="1:10" ht="16.5">
      <c r="A50" s="26">
        <v>36</v>
      </c>
      <c r="B50" s="37" t="s">
        <v>351</v>
      </c>
      <c r="C50" s="30" t="s">
        <v>352</v>
      </c>
      <c r="D50" s="30" t="s">
        <v>93</v>
      </c>
      <c r="E50" s="27">
        <v>6.333333333333333</v>
      </c>
      <c r="F50" s="27">
        <v>7</v>
      </c>
      <c r="G50" s="27">
        <f t="shared" si="0"/>
        <v>6.7999999999999989</v>
      </c>
      <c r="H50" s="28" t="str">
        <f t="shared" si="1"/>
        <v>C+</v>
      </c>
      <c r="I50" s="29"/>
    </row>
    <row r="51" spans="1:10" ht="16.5">
      <c r="A51" s="26">
        <v>37</v>
      </c>
      <c r="B51" s="37" t="s">
        <v>353</v>
      </c>
      <c r="C51" s="30" t="s">
        <v>254</v>
      </c>
      <c r="D51" s="30" t="s">
        <v>118</v>
      </c>
      <c r="E51" s="27">
        <v>0</v>
      </c>
      <c r="F51" s="27"/>
      <c r="G51" s="27">
        <f t="shared" si="0"/>
        <v>0</v>
      </c>
      <c r="H51" s="28" t="str">
        <f t="shared" si="1"/>
        <v>F</v>
      </c>
      <c r="I51" s="48" t="s">
        <v>832</v>
      </c>
    </row>
    <row r="52" spans="1:10" ht="16.5">
      <c r="A52" s="26">
        <v>38</v>
      </c>
      <c r="B52" s="37" t="s">
        <v>354</v>
      </c>
      <c r="C52" s="30" t="s">
        <v>51</v>
      </c>
      <c r="D52" s="30" t="s">
        <v>103</v>
      </c>
      <c r="E52" s="27">
        <v>5.833333333333333</v>
      </c>
      <c r="F52" s="27">
        <v>4.5</v>
      </c>
      <c r="G52" s="27">
        <f t="shared" si="0"/>
        <v>4.8999999999999995</v>
      </c>
      <c r="H52" s="28" t="str">
        <f t="shared" si="1"/>
        <v>D</v>
      </c>
      <c r="I52" s="29"/>
    </row>
    <row r="53" spans="1:10" ht="16.5">
      <c r="A53" s="26">
        <v>39</v>
      </c>
      <c r="B53" s="37" t="s">
        <v>355</v>
      </c>
      <c r="C53" s="30" t="s">
        <v>46</v>
      </c>
      <c r="D53" s="30" t="s">
        <v>104</v>
      </c>
      <c r="E53" s="27">
        <v>7.666666666666667</v>
      </c>
      <c r="F53" s="27">
        <v>6</v>
      </c>
      <c r="G53" s="27">
        <f t="shared" si="0"/>
        <v>6.4999999999999991</v>
      </c>
      <c r="H53" s="28" t="str">
        <f t="shared" si="1"/>
        <v>C+</v>
      </c>
      <c r="I53" s="29"/>
    </row>
    <row r="54" spans="1:10" ht="16.5">
      <c r="A54" s="26">
        <v>40</v>
      </c>
      <c r="B54" s="37" t="s">
        <v>356</v>
      </c>
      <c r="C54" s="30" t="s">
        <v>288</v>
      </c>
      <c r="D54" s="30" t="s">
        <v>69</v>
      </c>
      <c r="E54" s="27">
        <v>7.666666666666667</v>
      </c>
      <c r="F54" s="27">
        <v>6</v>
      </c>
      <c r="G54" s="27">
        <f t="shared" si="0"/>
        <v>6.4999999999999991</v>
      </c>
      <c r="H54" s="28" t="str">
        <f t="shared" si="1"/>
        <v>C+</v>
      </c>
      <c r="I54" s="29"/>
    </row>
    <row r="55" spans="1:10" ht="16.5">
      <c r="A55" s="26">
        <v>41</v>
      </c>
      <c r="B55" s="37" t="s">
        <v>357</v>
      </c>
      <c r="C55" s="30" t="s">
        <v>183</v>
      </c>
      <c r="D55" s="30" t="s">
        <v>184</v>
      </c>
      <c r="E55" s="27">
        <v>8.5</v>
      </c>
      <c r="F55" s="27">
        <v>5</v>
      </c>
      <c r="G55" s="27">
        <f t="shared" si="0"/>
        <v>6.05</v>
      </c>
      <c r="H55" s="28" t="str">
        <f t="shared" si="1"/>
        <v>C+</v>
      </c>
      <c r="I55" s="29"/>
    </row>
    <row r="56" spans="1:10" ht="31.5">
      <c r="A56" s="41">
        <v>42</v>
      </c>
      <c r="B56" s="44">
        <v>350040237</v>
      </c>
      <c r="C56" s="42" t="s">
        <v>828</v>
      </c>
      <c r="D56" s="42" t="s">
        <v>829</v>
      </c>
      <c r="E56" s="39">
        <v>7.166666666666667</v>
      </c>
      <c r="F56" s="39">
        <v>4.5</v>
      </c>
      <c r="G56" s="39">
        <f t="shared" si="0"/>
        <v>5.3</v>
      </c>
      <c r="H56" s="40" t="str">
        <f t="shared" si="1"/>
        <v>D+</v>
      </c>
      <c r="I56" s="43" t="s">
        <v>830</v>
      </c>
    </row>
    <row r="57" spans="1:10" ht="15.75">
      <c r="A57" s="1"/>
      <c r="B57" s="1"/>
      <c r="C57" s="1"/>
      <c r="D57" s="1"/>
      <c r="E57" s="1"/>
      <c r="F57" s="1"/>
      <c r="G57" s="1"/>
      <c r="H57" s="1"/>
      <c r="I57" s="1"/>
      <c r="J57">
        <v>32</v>
      </c>
    </row>
    <row r="58" spans="1:10" ht="15.7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10" ht="15.75">
      <c r="A59" s="68" t="s">
        <v>19</v>
      </c>
      <c r="B59" s="68"/>
      <c r="C59" s="68"/>
      <c r="D59" s="13">
        <f>COUNTIF(G15:G56,"&gt;=5")</f>
        <v>28</v>
      </c>
      <c r="E59" s="14">
        <f>D59/D58</f>
        <v>0.66666666666666663</v>
      </c>
      <c r="F59" s="15"/>
      <c r="G59" s="1"/>
      <c r="H59" s="1"/>
      <c r="I59" s="1"/>
    </row>
    <row r="60" spans="1:10" ht="15.75">
      <c r="A60" s="68" t="s">
        <v>20</v>
      </c>
      <c r="B60" s="68"/>
      <c r="C60" s="68"/>
      <c r="D60" s="13">
        <f>D58-D59</f>
        <v>14</v>
      </c>
      <c r="E60" s="14">
        <f>D60/D58</f>
        <v>0.33333333333333331</v>
      </c>
      <c r="F60" s="15"/>
      <c r="G60" s="1"/>
      <c r="H60" s="1"/>
      <c r="I60" s="1"/>
    </row>
    <row r="61" spans="1:10" ht="15.75">
      <c r="A61" s="16"/>
      <c r="B61" s="16"/>
      <c r="C61" s="4"/>
      <c r="D61" s="16"/>
      <c r="E61" s="3"/>
      <c r="F61" s="1"/>
      <c r="G61" s="1"/>
      <c r="H61" s="1"/>
      <c r="I61" s="1"/>
    </row>
    <row r="62" spans="1:10" ht="15.75">
      <c r="A62" s="1"/>
      <c r="B62" s="1"/>
      <c r="C62" s="1"/>
      <c r="D62" s="1"/>
      <c r="E62" s="69" t="str">
        <f ca="1">"TP. Hồ Chí Minh, ngày "&amp;  DAY(NOW())&amp;" tháng " &amp;MONTH(NOW())&amp;" năm "&amp;YEAR(NOW())</f>
        <v>TP. Hồ Chí Minh, ngày 23 tháng 6 năm 2017</v>
      </c>
      <c r="F62" s="69"/>
      <c r="G62" s="69"/>
      <c r="H62" s="69"/>
      <c r="I62" s="69"/>
    </row>
    <row r="63" spans="1:10" ht="15.75">
      <c r="A63" s="53" t="s">
        <v>193</v>
      </c>
      <c r="B63" s="53"/>
      <c r="C63" s="53"/>
      <c r="D63" s="1"/>
      <c r="E63" s="53" t="s">
        <v>21</v>
      </c>
      <c r="F63" s="53"/>
      <c r="G63" s="53"/>
      <c r="H63" s="53"/>
      <c r="I63" s="53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</row>
    <row r="68" spans="2:8" ht="15.75">
      <c r="B68" s="18"/>
      <c r="C68" s="18"/>
    </row>
    <row r="69" spans="2:8" ht="15.75">
      <c r="F69" s="52"/>
      <c r="G69" s="52"/>
      <c r="H69" s="52"/>
    </row>
  </sheetData>
  <protectedRanges>
    <protectedRange sqref="A64:D64" name="Range5"/>
    <protectedRange sqref="I15:I56" name="Range4"/>
    <protectedRange sqref="E15:F56" name="Range3"/>
    <protectedRange sqref="C8:C10 G8:G9" name="Range2"/>
    <protectedRange sqref="A4" name="Range1"/>
    <protectedRange sqref="E13:F13" name="Range6"/>
    <protectedRange sqref="E64:I64" name="Range5_1"/>
    <protectedRange sqref="B15:D56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9:H69"/>
    <mergeCell ref="A63:C63"/>
    <mergeCell ref="E63:I63"/>
    <mergeCell ref="A10:B10"/>
    <mergeCell ref="C10:D10"/>
    <mergeCell ref="A12:A13"/>
    <mergeCell ref="B12:B13"/>
    <mergeCell ref="C12:D13"/>
    <mergeCell ref="G12:H12"/>
    <mergeCell ref="I12:I13"/>
    <mergeCell ref="C14:D14"/>
    <mergeCell ref="A59:C59"/>
    <mergeCell ref="A60:C60"/>
    <mergeCell ref="E62:I62"/>
  </mergeCells>
  <conditionalFormatting sqref="H15:H56">
    <cfRule type="cellIs" dxfId="15" priority="2" stopIfTrue="1" operator="equal">
      <formula>"F"</formula>
    </cfRule>
  </conditionalFormatting>
  <conditionalFormatting sqref="G15:G56">
    <cfRule type="expression" dxfId="14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view="pageLayout" topLeftCell="A13" zoomScaleNormal="100" workbookViewId="0">
      <selection activeCell="H15" sqref="H15"/>
    </sheetView>
  </sheetViews>
  <sheetFormatPr defaultRowHeight="15"/>
  <cols>
    <col min="1" max="1" width="6.85546875" customWidth="1"/>
    <col min="2" max="2" width="13.5703125" customWidth="1"/>
    <col min="3" max="3" width="24.570312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17"/>
      <c r="B7" s="17"/>
      <c r="C7" s="17"/>
      <c r="D7" s="17"/>
      <c r="E7" s="17"/>
      <c r="F7" s="17"/>
      <c r="G7" s="17"/>
      <c r="H7" s="17"/>
      <c r="I7" s="17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359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196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4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0" t="s">
        <v>360</v>
      </c>
      <c r="C15" s="30" t="s">
        <v>26</v>
      </c>
      <c r="D15" s="30" t="s">
        <v>107</v>
      </c>
      <c r="E15" s="27">
        <v>7.666666666666667</v>
      </c>
      <c r="F15" s="27">
        <v>5</v>
      </c>
      <c r="G15" s="27">
        <f>E15*$E$13+F15*$F$13</f>
        <v>5.8</v>
      </c>
      <c r="H15" s="28" t="str">
        <f>IF(G15&lt;4,"F",IF(G15&lt;=4.9,"D",IF(G15&lt;=5.4,"D+",IF(G15&lt;=5.9,"C",IF(G15&lt;=6.9,"C+",IF(G15&lt;=7.9,"B",IF(G15&lt;=8.4,"B+","A")))))))</f>
        <v>C</v>
      </c>
      <c r="I15" s="29"/>
    </row>
    <row r="16" spans="1:9" ht="16.5">
      <c r="A16" s="26">
        <v>2</v>
      </c>
      <c r="B16" s="30" t="s">
        <v>361</v>
      </c>
      <c r="C16" s="30" t="s">
        <v>362</v>
      </c>
      <c r="D16" s="30" t="s">
        <v>24</v>
      </c>
      <c r="E16" s="27">
        <v>8.1666666666666661</v>
      </c>
      <c r="F16" s="27">
        <v>8</v>
      </c>
      <c r="G16" s="27">
        <f t="shared" ref="G16:G57" si="0">E16*$E$13+F16*$F$13</f>
        <v>8.0499999999999989</v>
      </c>
      <c r="H16" s="28" t="str">
        <f t="shared" ref="H16:H57" si="1">IF(G16&lt;4,"F",IF(G16&lt;=4.9,"D",IF(G16&lt;=5.4,"D+",IF(G16&lt;=5.9,"C",IF(G16&lt;=6.9,"C+",IF(G16&lt;=7.9,"B",IF(G16&lt;=8.4,"B+","A")))))))</f>
        <v>B+</v>
      </c>
      <c r="I16" s="29"/>
    </row>
    <row r="17" spans="1:9" ht="16.5">
      <c r="A17" s="26">
        <v>3</v>
      </c>
      <c r="B17" s="30" t="s">
        <v>363</v>
      </c>
      <c r="C17" s="30" t="s">
        <v>240</v>
      </c>
      <c r="D17" s="30" t="s">
        <v>24</v>
      </c>
      <c r="E17" s="27">
        <v>0</v>
      </c>
      <c r="F17" s="27"/>
      <c r="G17" s="27">
        <f t="shared" si="0"/>
        <v>0</v>
      </c>
      <c r="H17" s="28" t="str">
        <f t="shared" si="1"/>
        <v>F</v>
      </c>
      <c r="I17" s="48" t="s">
        <v>832</v>
      </c>
    </row>
    <row r="18" spans="1:9" ht="16.5">
      <c r="A18" s="26">
        <v>4</v>
      </c>
      <c r="B18" s="30" t="s">
        <v>364</v>
      </c>
      <c r="C18" s="30" t="s">
        <v>236</v>
      </c>
      <c r="D18" s="30" t="s">
        <v>24</v>
      </c>
      <c r="E18" s="27">
        <v>0</v>
      </c>
      <c r="F18" s="27"/>
      <c r="G18" s="27">
        <f t="shared" si="0"/>
        <v>0</v>
      </c>
      <c r="H18" s="28" t="str">
        <f t="shared" si="1"/>
        <v>F</v>
      </c>
      <c r="I18" s="48" t="s">
        <v>831</v>
      </c>
    </row>
    <row r="19" spans="1:9" ht="16.5">
      <c r="A19" s="26">
        <v>5</v>
      </c>
      <c r="B19" s="30" t="s">
        <v>365</v>
      </c>
      <c r="C19" s="30" t="s">
        <v>366</v>
      </c>
      <c r="D19" s="30" t="s">
        <v>266</v>
      </c>
      <c r="E19" s="27">
        <v>7.333333333333333</v>
      </c>
      <c r="F19" s="27">
        <v>4</v>
      </c>
      <c r="G19" s="27">
        <f t="shared" si="0"/>
        <v>5</v>
      </c>
      <c r="H19" s="28" t="str">
        <f t="shared" si="1"/>
        <v>D+</v>
      </c>
      <c r="I19" s="29"/>
    </row>
    <row r="20" spans="1:9" ht="16.5">
      <c r="A20" s="26">
        <v>6</v>
      </c>
      <c r="B20" s="30" t="s">
        <v>367</v>
      </c>
      <c r="C20" s="30" t="s">
        <v>188</v>
      </c>
      <c r="D20" s="30" t="s">
        <v>197</v>
      </c>
      <c r="E20" s="27">
        <v>8.3333333333333339</v>
      </c>
      <c r="F20" s="27">
        <v>8</v>
      </c>
      <c r="G20" s="27">
        <f t="shared" si="0"/>
        <v>8.1</v>
      </c>
      <c r="H20" s="28" t="str">
        <f t="shared" si="1"/>
        <v>B+</v>
      </c>
      <c r="I20" s="29"/>
    </row>
    <row r="21" spans="1:9" ht="16.5">
      <c r="A21" s="26">
        <v>7</v>
      </c>
      <c r="B21" s="30" t="s">
        <v>368</v>
      </c>
      <c r="C21" s="30" t="s">
        <v>54</v>
      </c>
      <c r="D21" s="30" t="s">
        <v>30</v>
      </c>
      <c r="E21" s="27">
        <v>6.333333333333333</v>
      </c>
      <c r="F21" s="27">
        <v>7</v>
      </c>
      <c r="G21" s="27">
        <f t="shared" si="0"/>
        <v>6.7999999999999989</v>
      </c>
      <c r="H21" s="28" t="str">
        <f t="shared" si="1"/>
        <v>C+</v>
      </c>
      <c r="I21" s="29"/>
    </row>
    <row r="22" spans="1:9" ht="16.5">
      <c r="A22" s="26">
        <v>8</v>
      </c>
      <c r="B22" s="30" t="s">
        <v>369</v>
      </c>
      <c r="C22" s="30" t="s">
        <v>370</v>
      </c>
      <c r="D22" s="30" t="s">
        <v>32</v>
      </c>
      <c r="E22" s="27">
        <v>7</v>
      </c>
      <c r="F22" s="27">
        <v>5.5</v>
      </c>
      <c r="G22" s="27">
        <f t="shared" si="0"/>
        <v>5.9499999999999993</v>
      </c>
      <c r="H22" s="28" t="str">
        <f t="shared" si="1"/>
        <v>C+</v>
      </c>
      <c r="I22" s="29"/>
    </row>
    <row r="23" spans="1:9" ht="16.5">
      <c r="A23" s="26">
        <v>9</v>
      </c>
      <c r="B23" s="30" t="s">
        <v>371</v>
      </c>
      <c r="C23" s="30" t="s">
        <v>267</v>
      </c>
      <c r="D23" s="30" t="s">
        <v>242</v>
      </c>
      <c r="E23" s="27">
        <v>8.8333333333333339</v>
      </c>
      <c r="F23" s="27">
        <v>7</v>
      </c>
      <c r="G23" s="27">
        <f t="shared" si="0"/>
        <v>7.5499999999999989</v>
      </c>
      <c r="H23" s="28" t="str">
        <f t="shared" si="1"/>
        <v>B</v>
      </c>
      <c r="I23" s="29"/>
    </row>
    <row r="24" spans="1:9" ht="16.5">
      <c r="A24" s="26">
        <v>10</v>
      </c>
      <c r="B24" s="30" t="s">
        <v>372</v>
      </c>
      <c r="C24" s="30" t="s">
        <v>287</v>
      </c>
      <c r="D24" s="30" t="s">
        <v>35</v>
      </c>
      <c r="E24" s="27">
        <v>7</v>
      </c>
      <c r="F24" s="27">
        <v>7</v>
      </c>
      <c r="G24" s="27">
        <f t="shared" si="0"/>
        <v>7</v>
      </c>
      <c r="H24" s="28" t="str">
        <f t="shared" si="1"/>
        <v>B</v>
      </c>
      <c r="I24" s="29"/>
    </row>
    <row r="25" spans="1:9" ht="16.5">
      <c r="A25" s="26">
        <v>11</v>
      </c>
      <c r="B25" s="30" t="s">
        <v>373</v>
      </c>
      <c r="C25" s="30" t="s">
        <v>283</v>
      </c>
      <c r="D25" s="30" t="s">
        <v>37</v>
      </c>
      <c r="E25" s="27">
        <v>5.833333333333333</v>
      </c>
      <c r="F25" s="27">
        <v>3.5</v>
      </c>
      <c r="G25" s="27">
        <f t="shared" si="0"/>
        <v>4.1999999999999993</v>
      </c>
      <c r="H25" s="28" t="str">
        <f t="shared" si="1"/>
        <v>D</v>
      </c>
      <c r="I25" s="29"/>
    </row>
    <row r="26" spans="1:9" ht="16.5">
      <c r="A26" s="26">
        <v>12</v>
      </c>
      <c r="B26" s="30" t="s">
        <v>374</v>
      </c>
      <c r="C26" s="30" t="s">
        <v>102</v>
      </c>
      <c r="D26" s="30" t="s">
        <v>44</v>
      </c>
      <c r="E26" s="27">
        <v>8.1666666666666661</v>
      </c>
      <c r="F26" s="27">
        <v>7</v>
      </c>
      <c r="G26" s="27">
        <f t="shared" si="0"/>
        <v>7.35</v>
      </c>
      <c r="H26" s="28" t="str">
        <f t="shared" si="1"/>
        <v>B</v>
      </c>
      <c r="I26" s="29"/>
    </row>
    <row r="27" spans="1:9" ht="16.5">
      <c r="A27" s="26">
        <v>13</v>
      </c>
      <c r="B27" s="30" t="s">
        <v>375</v>
      </c>
      <c r="C27" s="30" t="s">
        <v>54</v>
      </c>
      <c r="D27" s="30" t="s">
        <v>83</v>
      </c>
      <c r="E27" s="27">
        <v>8.1666666666666661</v>
      </c>
      <c r="F27" s="27">
        <v>7.5</v>
      </c>
      <c r="G27" s="27">
        <f t="shared" si="0"/>
        <v>7.6999999999999993</v>
      </c>
      <c r="H27" s="28" t="str">
        <f t="shared" si="1"/>
        <v>B</v>
      </c>
      <c r="I27" s="29"/>
    </row>
    <row r="28" spans="1:9" ht="16.5">
      <c r="A28" s="26">
        <v>14</v>
      </c>
      <c r="B28" s="30" t="s">
        <v>376</v>
      </c>
      <c r="C28" s="30" t="s">
        <v>377</v>
      </c>
      <c r="D28" s="30" t="s">
        <v>83</v>
      </c>
      <c r="E28" s="27">
        <v>7.833333333333333</v>
      </c>
      <c r="F28" s="27">
        <v>4</v>
      </c>
      <c r="G28" s="27">
        <f t="shared" si="0"/>
        <v>5.1499999999999995</v>
      </c>
      <c r="H28" s="28" t="str">
        <f t="shared" si="1"/>
        <v>D+</v>
      </c>
      <c r="I28" s="29"/>
    </row>
    <row r="29" spans="1:9" ht="16.5">
      <c r="A29" s="26">
        <v>15</v>
      </c>
      <c r="B29" s="30" t="s">
        <v>378</v>
      </c>
      <c r="C29" s="30" t="s">
        <v>80</v>
      </c>
      <c r="D29" s="30" t="s">
        <v>135</v>
      </c>
      <c r="E29" s="27">
        <v>0</v>
      </c>
      <c r="F29" s="27"/>
      <c r="G29" s="27">
        <f t="shared" si="0"/>
        <v>0</v>
      </c>
      <c r="H29" s="28" t="str">
        <f t="shared" si="1"/>
        <v>F</v>
      </c>
      <c r="I29" s="48" t="s">
        <v>832</v>
      </c>
    </row>
    <row r="30" spans="1:9" ht="16.5">
      <c r="A30" s="26">
        <v>16</v>
      </c>
      <c r="B30" s="30" t="s">
        <v>379</v>
      </c>
      <c r="C30" s="30" t="s">
        <v>380</v>
      </c>
      <c r="D30" s="30" t="s">
        <v>135</v>
      </c>
      <c r="E30" s="27">
        <v>0</v>
      </c>
      <c r="F30" s="27"/>
      <c r="G30" s="27">
        <f t="shared" si="0"/>
        <v>0</v>
      </c>
      <c r="H30" s="28" t="str">
        <f t="shared" si="1"/>
        <v>F</v>
      </c>
      <c r="I30" s="48" t="s">
        <v>832</v>
      </c>
    </row>
    <row r="31" spans="1:9" ht="16.5">
      <c r="A31" s="26">
        <v>17</v>
      </c>
      <c r="B31" s="30" t="s">
        <v>381</v>
      </c>
      <c r="C31" s="30" t="s">
        <v>219</v>
      </c>
      <c r="D31" s="30" t="s">
        <v>145</v>
      </c>
      <c r="E31" s="27">
        <v>0</v>
      </c>
      <c r="F31" s="27"/>
      <c r="G31" s="27">
        <f t="shared" si="0"/>
        <v>0</v>
      </c>
      <c r="H31" s="28" t="str">
        <f t="shared" si="1"/>
        <v>F</v>
      </c>
      <c r="I31" s="48" t="s">
        <v>832</v>
      </c>
    </row>
    <row r="32" spans="1:9" ht="16.5">
      <c r="A32" s="26">
        <v>18</v>
      </c>
      <c r="B32" s="30" t="s">
        <v>382</v>
      </c>
      <c r="C32" s="30" t="s">
        <v>290</v>
      </c>
      <c r="D32" s="30" t="s">
        <v>84</v>
      </c>
      <c r="E32" s="27">
        <v>8</v>
      </c>
      <c r="F32" s="27">
        <v>8</v>
      </c>
      <c r="G32" s="27">
        <f t="shared" si="0"/>
        <v>8</v>
      </c>
      <c r="H32" s="28" t="str">
        <f t="shared" si="1"/>
        <v>B+</v>
      </c>
      <c r="I32" s="29"/>
    </row>
    <row r="33" spans="1:9" ht="16.5">
      <c r="A33" s="26">
        <v>19</v>
      </c>
      <c r="B33" s="30" t="s">
        <v>383</v>
      </c>
      <c r="C33" s="30" t="s">
        <v>146</v>
      </c>
      <c r="D33" s="30" t="s">
        <v>48</v>
      </c>
      <c r="E33" s="27">
        <v>8.6666666666666661</v>
      </c>
      <c r="F33" s="27">
        <v>8</v>
      </c>
      <c r="G33" s="27">
        <f t="shared" si="0"/>
        <v>8.1999999999999993</v>
      </c>
      <c r="H33" s="28" t="str">
        <f t="shared" si="1"/>
        <v>B+</v>
      </c>
      <c r="I33" s="29"/>
    </row>
    <row r="34" spans="1:9" ht="16.5">
      <c r="A34" s="26">
        <v>20</v>
      </c>
      <c r="B34" s="30" t="s">
        <v>384</v>
      </c>
      <c r="C34" s="30" t="s">
        <v>385</v>
      </c>
      <c r="D34" s="30" t="s">
        <v>50</v>
      </c>
      <c r="E34" s="27">
        <v>5</v>
      </c>
      <c r="F34" s="27">
        <v>0</v>
      </c>
      <c r="G34" s="27">
        <f t="shared" si="0"/>
        <v>1.5</v>
      </c>
      <c r="H34" s="28" t="str">
        <f t="shared" si="1"/>
        <v>F</v>
      </c>
      <c r="I34" s="29"/>
    </row>
    <row r="35" spans="1:9" ht="16.5">
      <c r="A35" s="26">
        <v>21</v>
      </c>
      <c r="B35" s="30" t="s">
        <v>386</v>
      </c>
      <c r="C35" s="30" t="s">
        <v>387</v>
      </c>
      <c r="D35" s="30" t="s">
        <v>50</v>
      </c>
      <c r="E35" s="27">
        <v>6</v>
      </c>
      <c r="F35" s="27">
        <v>4.5</v>
      </c>
      <c r="G35" s="27">
        <f t="shared" si="0"/>
        <v>4.9499999999999993</v>
      </c>
      <c r="H35" s="28" t="str">
        <f t="shared" si="1"/>
        <v>D+</v>
      </c>
      <c r="I35" s="29"/>
    </row>
    <row r="36" spans="1:9" ht="16.5">
      <c r="A36" s="26">
        <v>22</v>
      </c>
      <c r="B36" s="30" t="s">
        <v>388</v>
      </c>
      <c r="C36" s="30" t="s">
        <v>241</v>
      </c>
      <c r="D36" s="30" t="s">
        <v>85</v>
      </c>
      <c r="E36" s="49">
        <v>5.833333333333333</v>
      </c>
      <c r="F36" s="27">
        <v>7</v>
      </c>
      <c r="G36" s="27">
        <f t="shared" si="0"/>
        <v>6.6499999999999995</v>
      </c>
      <c r="H36" s="28" t="str">
        <f t="shared" si="1"/>
        <v>C+</v>
      </c>
      <c r="I36" s="34"/>
    </row>
    <row r="37" spans="1:9" ht="16.5">
      <c r="A37" s="26">
        <v>23</v>
      </c>
      <c r="B37" s="30" t="s">
        <v>389</v>
      </c>
      <c r="C37" s="30" t="s">
        <v>390</v>
      </c>
      <c r="D37" s="30" t="s">
        <v>273</v>
      </c>
      <c r="E37" s="27">
        <v>8.3333333333333339</v>
      </c>
      <c r="F37" s="27">
        <v>6</v>
      </c>
      <c r="G37" s="27">
        <f t="shared" si="0"/>
        <v>6.6999999999999993</v>
      </c>
      <c r="H37" s="28" t="str">
        <f t="shared" si="1"/>
        <v>C+</v>
      </c>
      <c r="I37" s="29"/>
    </row>
    <row r="38" spans="1:9" ht="16.5">
      <c r="A38" s="26">
        <v>24</v>
      </c>
      <c r="B38" s="30" t="s">
        <v>391</v>
      </c>
      <c r="C38" s="30" t="s">
        <v>187</v>
      </c>
      <c r="D38" s="30" t="s">
        <v>273</v>
      </c>
      <c r="E38" s="27">
        <v>8</v>
      </c>
      <c r="F38" s="27">
        <v>3.5</v>
      </c>
      <c r="G38" s="27">
        <f t="shared" si="0"/>
        <v>4.8499999999999996</v>
      </c>
      <c r="H38" s="28" t="str">
        <f t="shared" si="1"/>
        <v>D</v>
      </c>
      <c r="I38" s="29"/>
    </row>
    <row r="39" spans="1:9" ht="16.5">
      <c r="A39" s="26">
        <v>25</v>
      </c>
      <c r="B39" s="30" t="s">
        <v>392</v>
      </c>
      <c r="C39" s="30" t="s">
        <v>228</v>
      </c>
      <c r="D39" s="30" t="s">
        <v>115</v>
      </c>
      <c r="E39" s="27">
        <v>6.833333333333333</v>
      </c>
      <c r="F39" s="27">
        <v>7</v>
      </c>
      <c r="G39" s="27">
        <f t="shared" si="0"/>
        <v>6.9499999999999993</v>
      </c>
      <c r="H39" s="28" t="str">
        <f t="shared" si="1"/>
        <v>B</v>
      </c>
      <c r="I39" s="29"/>
    </row>
    <row r="40" spans="1:9" ht="16.5">
      <c r="A40" s="26">
        <v>26</v>
      </c>
      <c r="B40" s="30" t="s">
        <v>393</v>
      </c>
      <c r="C40" s="30" t="s">
        <v>46</v>
      </c>
      <c r="D40" s="30" t="s">
        <v>55</v>
      </c>
      <c r="E40" s="27">
        <v>9.3333333333333339</v>
      </c>
      <c r="F40" s="27">
        <v>7</v>
      </c>
      <c r="G40" s="27">
        <f t="shared" si="0"/>
        <v>7.6999999999999993</v>
      </c>
      <c r="H40" s="28" t="str">
        <f t="shared" si="1"/>
        <v>B</v>
      </c>
      <c r="I40" s="29"/>
    </row>
    <row r="41" spans="1:9" ht="16.5">
      <c r="A41" s="26">
        <v>27</v>
      </c>
      <c r="B41" s="30" t="s">
        <v>394</v>
      </c>
      <c r="C41" s="30" t="s">
        <v>395</v>
      </c>
      <c r="D41" s="30" t="s">
        <v>128</v>
      </c>
      <c r="E41" s="27">
        <v>5.5</v>
      </c>
      <c r="F41" s="27">
        <v>5</v>
      </c>
      <c r="G41" s="27">
        <f t="shared" si="0"/>
        <v>5.15</v>
      </c>
      <c r="H41" s="28" t="str">
        <f t="shared" si="1"/>
        <v>D+</v>
      </c>
      <c r="I41" s="29"/>
    </row>
    <row r="42" spans="1:9" ht="16.5">
      <c r="A42" s="26">
        <v>28</v>
      </c>
      <c r="B42" s="30" t="s">
        <v>396</v>
      </c>
      <c r="C42" s="30" t="s">
        <v>397</v>
      </c>
      <c r="D42" s="30" t="s">
        <v>128</v>
      </c>
      <c r="E42" s="27">
        <v>9.6666666666666661</v>
      </c>
      <c r="F42" s="27">
        <v>5</v>
      </c>
      <c r="G42" s="27">
        <f t="shared" si="0"/>
        <v>6.4</v>
      </c>
      <c r="H42" s="28" t="str">
        <f t="shared" si="1"/>
        <v>C+</v>
      </c>
      <c r="I42" s="29"/>
    </row>
    <row r="43" spans="1:9" ht="16.5">
      <c r="A43" s="26">
        <v>29</v>
      </c>
      <c r="B43" s="30" t="s">
        <v>398</v>
      </c>
      <c r="C43" s="30" t="s">
        <v>399</v>
      </c>
      <c r="D43" s="30" t="s">
        <v>128</v>
      </c>
      <c r="E43" s="27">
        <v>7.5</v>
      </c>
      <c r="F43" s="27">
        <v>7</v>
      </c>
      <c r="G43" s="27">
        <f t="shared" si="0"/>
        <v>7.1499999999999995</v>
      </c>
      <c r="H43" s="28" t="str">
        <f t="shared" si="1"/>
        <v>B</v>
      </c>
      <c r="I43" s="29"/>
    </row>
    <row r="44" spans="1:9" ht="16.5">
      <c r="A44" s="26">
        <v>30</v>
      </c>
      <c r="B44" s="30" t="s">
        <v>400</v>
      </c>
      <c r="C44" s="30" t="s">
        <v>68</v>
      </c>
      <c r="D44" s="30" t="s">
        <v>92</v>
      </c>
      <c r="E44" s="27">
        <v>0</v>
      </c>
      <c r="F44" s="27">
        <v>0</v>
      </c>
      <c r="G44" s="27">
        <f t="shared" si="0"/>
        <v>0</v>
      </c>
      <c r="H44" s="28" t="str">
        <f t="shared" si="1"/>
        <v>F</v>
      </c>
      <c r="I44" s="48" t="s">
        <v>832</v>
      </c>
    </row>
    <row r="45" spans="1:9" ht="16.5">
      <c r="A45" s="26">
        <v>31</v>
      </c>
      <c r="B45" s="30" t="s">
        <v>401</v>
      </c>
      <c r="C45" s="30" t="s">
        <v>227</v>
      </c>
      <c r="D45" s="30" t="s">
        <v>118</v>
      </c>
      <c r="E45" s="27">
        <v>7</v>
      </c>
      <c r="F45" s="27">
        <v>3</v>
      </c>
      <c r="G45" s="27">
        <f t="shared" si="0"/>
        <v>4.1999999999999993</v>
      </c>
      <c r="H45" s="28" t="str">
        <f t="shared" si="1"/>
        <v>D</v>
      </c>
      <c r="I45" s="29"/>
    </row>
    <row r="46" spans="1:9" ht="16.5">
      <c r="A46" s="26">
        <v>32</v>
      </c>
      <c r="B46" s="30" t="s">
        <v>402</v>
      </c>
      <c r="C46" s="30" t="s">
        <v>403</v>
      </c>
      <c r="D46" s="30" t="s">
        <v>404</v>
      </c>
      <c r="E46" s="27">
        <v>7.5</v>
      </c>
      <c r="F46" s="27">
        <v>6.5</v>
      </c>
      <c r="G46" s="27">
        <f t="shared" si="0"/>
        <v>6.8</v>
      </c>
      <c r="H46" s="28" t="str">
        <f t="shared" si="1"/>
        <v>C+</v>
      </c>
      <c r="I46" s="29"/>
    </row>
    <row r="47" spans="1:9" ht="16.5">
      <c r="A47" s="26">
        <v>33</v>
      </c>
      <c r="B47" s="30" t="s">
        <v>405</v>
      </c>
      <c r="C47" s="30" t="s">
        <v>406</v>
      </c>
      <c r="D47" s="30" t="s">
        <v>181</v>
      </c>
      <c r="E47" s="27">
        <v>8.1666666666666661</v>
      </c>
      <c r="F47" s="27">
        <v>6.5</v>
      </c>
      <c r="G47" s="27">
        <f t="shared" si="0"/>
        <v>7</v>
      </c>
      <c r="H47" s="28" t="str">
        <f t="shared" si="1"/>
        <v>B</v>
      </c>
      <c r="I47" s="29"/>
    </row>
    <row r="48" spans="1:9" ht="16.5">
      <c r="A48" s="26">
        <v>34</v>
      </c>
      <c r="B48" s="30" t="s">
        <v>407</v>
      </c>
      <c r="C48" s="30" t="s">
        <v>202</v>
      </c>
      <c r="D48" s="30" t="s">
        <v>408</v>
      </c>
      <c r="E48" s="27">
        <v>7</v>
      </c>
      <c r="F48" s="27">
        <v>6.5</v>
      </c>
      <c r="G48" s="27">
        <f t="shared" si="0"/>
        <v>6.65</v>
      </c>
      <c r="H48" s="28" t="str">
        <f t="shared" si="1"/>
        <v>C+</v>
      </c>
      <c r="I48" s="29"/>
    </row>
    <row r="49" spans="1:10" ht="16.5">
      <c r="A49" s="26">
        <v>35</v>
      </c>
      <c r="B49" s="30" t="s">
        <v>409</v>
      </c>
      <c r="C49" s="30" t="s">
        <v>254</v>
      </c>
      <c r="D49" s="30" t="s">
        <v>99</v>
      </c>
      <c r="E49" s="27">
        <v>8</v>
      </c>
      <c r="F49" s="27">
        <v>7.5</v>
      </c>
      <c r="G49" s="27">
        <f t="shared" si="0"/>
        <v>7.65</v>
      </c>
      <c r="H49" s="28" t="str">
        <f t="shared" si="1"/>
        <v>B</v>
      </c>
      <c r="I49" s="29"/>
    </row>
    <row r="50" spans="1:10" ht="16.5">
      <c r="A50" s="26">
        <v>36</v>
      </c>
      <c r="B50" s="30" t="s">
        <v>410</v>
      </c>
      <c r="C50" s="30" t="s">
        <v>46</v>
      </c>
      <c r="D50" s="30" t="s">
        <v>104</v>
      </c>
      <c r="E50" s="27">
        <v>10</v>
      </c>
      <c r="F50" s="27">
        <v>7.5</v>
      </c>
      <c r="G50" s="27">
        <f t="shared" si="0"/>
        <v>8.25</v>
      </c>
      <c r="H50" s="28" t="str">
        <f t="shared" si="1"/>
        <v>B+</v>
      </c>
      <c r="I50" s="29"/>
    </row>
    <row r="51" spans="1:10" ht="16.5">
      <c r="A51" s="26">
        <v>37</v>
      </c>
      <c r="B51" s="30" t="s">
        <v>411</v>
      </c>
      <c r="C51" s="30" t="s">
        <v>46</v>
      </c>
      <c r="D51" s="30" t="s">
        <v>216</v>
      </c>
      <c r="E51" s="27">
        <v>8.6666666666666661</v>
      </c>
      <c r="F51" s="27">
        <v>7.5</v>
      </c>
      <c r="G51" s="27">
        <f t="shared" si="0"/>
        <v>7.85</v>
      </c>
      <c r="H51" s="28" t="str">
        <f t="shared" si="1"/>
        <v>B</v>
      </c>
      <c r="I51" s="29"/>
    </row>
    <row r="52" spans="1:10" ht="16.5">
      <c r="A52" s="26">
        <v>38</v>
      </c>
      <c r="B52" s="30" t="s">
        <v>412</v>
      </c>
      <c r="C52" s="30" t="s">
        <v>95</v>
      </c>
      <c r="D52" s="30" t="s">
        <v>106</v>
      </c>
      <c r="E52" s="27">
        <v>6.333333333333333</v>
      </c>
      <c r="F52" s="27">
        <v>5</v>
      </c>
      <c r="G52" s="27">
        <f t="shared" si="0"/>
        <v>5.4</v>
      </c>
      <c r="H52" s="28" t="str">
        <f t="shared" si="1"/>
        <v>D+</v>
      </c>
      <c r="I52" s="29"/>
    </row>
    <row r="53" spans="1:10" ht="16.5">
      <c r="A53" s="26">
        <v>39</v>
      </c>
      <c r="B53" s="30" t="s">
        <v>413</v>
      </c>
      <c r="C53" s="30" t="s">
        <v>414</v>
      </c>
      <c r="D53" s="30" t="s">
        <v>141</v>
      </c>
      <c r="E53" s="27">
        <v>7</v>
      </c>
      <c r="F53" s="27">
        <v>4.5</v>
      </c>
      <c r="G53" s="27">
        <f t="shared" si="0"/>
        <v>5.25</v>
      </c>
      <c r="H53" s="28" t="str">
        <f t="shared" si="1"/>
        <v>D+</v>
      </c>
      <c r="I53" s="29"/>
    </row>
    <row r="54" spans="1:10" ht="16.5">
      <c r="A54" s="26">
        <v>40</v>
      </c>
      <c r="B54" s="30" t="s">
        <v>415</v>
      </c>
      <c r="C54" s="30" t="s">
        <v>416</v>
      </c>
      <c r="D54" s="30" t="s">
        <v>257</v>
      </c>
      <c r="E54" s="27">
        <v>6.833333333333333</v>
      </c>
      <c r="F54" s="27">
        <v>4.5</v>
      </c>
      <c r="G54" s="27">
        <f t="shared" si="0"/>
        <v>5.1999999999999993</v>
      </c>
      <c r="H54" s="28" t="str">
        <f t="shared" si="1"/>
        <v>D+</v>
      </c>
      <c r="I54" s="29"/>
    </row>
    <row r="55" spans="1:10" ht="16.5">
      <c r="A55" s="26">
        <v>41</v>
      </c>
      <c r="B55" s="30" t="s">
        <v>417</v>
      </c>
      <c r="C55" s="30" t="s">
        <v>418</v>
      </c>
      <c r="D55" s="30" t="s">
        <v>259</v>
      </c>
      <c r="E55" s="49">
        <v>2.6666666666666665</v>
      </c>
      <c r="F55" s="33">
        <v>0</v>
      </c>
      <c r="G55" s="27">
        <f t="shared" si="0"/>
        <v>0.79999999999999993</v>
      </c>
      <c r="H55" s="28" t="str">
        <f t="shared" si="1"/>
        <v>F</v>
      </c>
      <c r="I55" s="29"/>
    </row>
    <row r="56" spans="1:10" ht="16.5">
      <c r="A56" s="26">
        <v>42</v>
      </c>
      <c r="B56" s="31"/>
      <c r="C56" s="32"/>
      <c r="D56" s="32"/>
      <c r="E56" s="27"/>
      <c r="F56" s="27"/>
      <c r="G56" s="27">
        <f t="shared" si="0"/>
        <v>0</v>
      </c>
      <c r="H56" s="28" t="str">
        <f t="shared" si="1"/>
        <v>F</v>
      </c>
      <c r="I56" s="29"/>
    </row>
    <row r="57" spans="1:10" ht="16.5">
      <c r="A57" s="26">
        <v>43</v>
      </c>
      <c r="B57" s="31"/>
      <c r="C57" s="32"/>
      <c r="D57" s="32"/>
      <c r="E57" s="27"/>
      <c r="F57" s="27"/>
      <c r="G57" s="27">
        <f t="shared" si="0"/>
        <v>0</v>
      </c>
      <c r="H57" s="28" t="str">
        <f t="shared" si="1"/>
        <v>F</v>
      </c>
      <c r="I57" s="29"/>
    </row>
    <row r="58" spans="1:10" ht="15.75">
      <c r="A58" s="1"/>
      <c r="B58" s="1"/>
      <c r="C58" s="1"/>
      <c r="D58" s="1"/>
      <c r="E58" s="1"/>
      <c r="F58" s="1"/>
      <c r="G58" s="1"/>
      <c r="H58" s="1"/>
      <c r="I58" s="1"/>
      <c r="J58">
        <v>35</v>
      </c>
    </row>
    <row r="59" spans="1:10" ht="15.75">
      <c r="A59" s="9" t="str">
        <f>"Cộng danh sách gồm "</f>
        <v xml:space="preserve">Cộng danh sách gồm </v>
      </c>
      <c r="B59" s="9"/>
      <c r="C59" s="9"/>
      <c r="D59" s="10">
        <f>COUNTA(H15:H55)</f>
        <v>41</v>
      </c>
      <c r="E59" s="11">
        <v>1</v>
      </c>
      <c r="F59" s="12"/>
      <c r="G59" s="1"/>
      <c r="H59" s="1"/>
      <c r="I59" s="1"/>
    </row>
    <row r="60" spans="1:10" ht="15.75">
      <c r="A60" s="68" t="s">
        <v>19</v>
      </c>
      <c r="B60" s="68"/>
      <c r="C60" s="68"/>
      <c r="D60" s="13">
        <f>COUNTIF(G15:G57,"&gt;=5")</f>
        <v>29</v>
      </c>
      <c r="E60" s="14">
        <f>D60/D59</f>
        <v>0.70731707317073167</v>
      </c>
      <c r="F60" s="15"/>
      <c r="G60" s="1"/>
      <c r="H60" s="1"/>
      <c r="I60" s="1"/>
    </row>
    <row r="61" spans="1:10" ht="15.75">
      <c r="A61" s="68" t="s">
        <v>20</v>
      </c>
      <c r="B61" s="68"/>
      <c r="C61" s="68"/>
      <c r="D61" s="13">
        <f>D59-D60</f>
        <v>12</v>
      </c>
      <c r="E61" s="14">
        <f>D61/D59</f>
        <v>0.29268292682926828</v>
      </c>
      <c r="F61" s="15"/>
      <c r="G61" s="1"/>
      <c r="H61" s="1"/>
      <c r="I61" s="1"/>
    </row>
    <row r="62" spans="1:10" ht="15.75">
      <c r="A62" s="16"/>
      <c r="B62" s="16"/>
      <c r="C62" s="4"/>
      <c r="D62" s="16"/>
      <c r="E62" s="3"/>
      <c r="F62" s="1"/>
      <c r="G62" s="1"/>
      <c r="H62" s="1"/>
      <c r="I62" s="1"/>
    </row>
    <row r="63" spans="1:10" ht="15.75">
      <c r="A63" s="1"/>
      <c r="B63" s="1"/>
      <c r="C63" s="1"/>
      <c r="D63" s="1"/>
      <c r="E63" s="69" t="str">
        <f ca="1">"TP. Hồ Chí Minh, ngày "&amp;  DAY(NOW())&amp;" tháng " &amp;MONTH(NOW())&amp;" năm "&amp;YEAR(NOW())</f>
        <v>TP. Hồ Chí Minh, ngày 23 tháng 6 năm 2017</v>
      </c>
      <c r="F63" s="69"/>
      <c r="G63" s="69"/>
      <c r="H63" s="69"/>
      <c r="I63" s="69"/>
    </row>
    <row r="64" spans="1:10" ht="15.75">
      <c r="A64" s="53" t="s">
        <v>193</v>
      </c>
      <c r="B64" s="53"/>
      <c r="C64" s="53"/>
      <c r="D64" s="1"/>
      <c r="E64" s="53" t="s">
        <v>21</v>
      </c>
      <c r="F64" s="53"/>
      <c r="G64" s="53"/>
      <c r="H64" s="53"/>
      <c r="I64" s="53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70" spans="1:9" ht="15.75">
      <c r="F70" s="52"/>
      <c r="G70" s="52"/>
      <c r="H70" s="52"/>
    </row>
    <row r="74" spans="1:9">
      <c r="E74" t="s">
        <v>358</v>
      </c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9" name="Range2_1"/>
    <protectedRange sqref="E65:I65" name="Range5_1"/>
    <protectedRange sqref="B15:D57" name="Range3_3"/>
    <protectedRange sqref="G8:G9" name="Range2"/>
    <protectedRange sqref="C8" name="Range2_2"/>
    <protectedRange sqref="C10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13" priority="2" stopIfTrue="1" operator="equal">
      <formula>"F"</formula>
    </cfRule>
  </conditionalFormatting>
  <conditionalFormatting sqref="G15:G57">
    <cfRule type="expression" dxfId="12" priority="1" stopIfTrue="1">
      <formula>MAX(#REF!)&lt;4</formula>
    </cfRule>
  </conditionalFormatting>
  <pageMargins left="0.39583333333333298" right="7.2916666666666699E-2" top="0.75" bottom="0.18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72"/>
  <sheetViews>
    <sheetView view="pageLayout" topLeftCell="A45" zoomScaleNormal="100" workbookViewId="0">
      <selection activeCell="D62" sqref="D62"/>
    </sheetView>
  </sheetViews>
  <sheetFormatPr defaultRowHeight="15"/>
  <cols>
    <col min="1" max="1" width="7" customWidth="1"/>
    <col min="2" max="2" width="13.7109375" customWidth="1"/>
    <col min="3" max="3" width="24.710937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419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200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2">
        <v>7</v>
      </c>
      <c r="I14" s="7">
        <v>8</v>
      </c>
    </row>
    <row r="15" spans="1:9" ht="16.5">
      <c r="A15" s="26">
        <v>1</v>
      </c>
      <c r="B15" s="30" t="s">
        <v>420</v>
      </c>
      <c r="C15" s="30" t="s">
        <v>421</v>
      </c>
      <c r="D15" s="30" t="s">
        <v>226</v>
      </c>
      <c r="E15" s="27">
        <v>7.5</v>
      </c>
      <c r="F15" s="27">
        <v>4.5</v>
      </c>
      <c r="G15" s="27">
        <f>E15*$E$13+F15*$F$13</f>
        <v>5.4</v>
      </c>
      <c r="H15" s="28" t="str">
        <f>IF(G15&lt;4,"F",IF(G15&lt;=4.9,"D",IF(G15&lt;=5.4,"D+",IF(G15&lt;=5.9,"C",IF(G15&lt;=6.9,"C+",IF(G15&lt;=7.9,"B",IF(G15&lt;=8.4,"B+","A")))))))</f>
        <v>D+</v>
      </c>
      <c r="I15" s="29"/>
    </row>
    <row r="16" spans="1:9" ht="16.5">
      <c r="A16" s="26">
        <v>2</v>
      </c>
      <c r="B16" s="30" t="s">
        <v>422</v>
      </c>
      <c r="C16" s="30" t="s">
        <v>423</v>
      </c>
      <c r="D16" s="30" t="s">
        <v>107</v>
      </c>
      <c r="E16" s="27">
        <v>5.166666666666667</v>
      </c>
      <c r="F16" s="27">
        <v>4</v>
      </c>
      <c r="G16" s="27">
        <f t="shared" ref="G16:G59" si="0">E16*$E$13+F16*$F$13</f>
        <v>4.3499999999999996</v>
      </c>
      <c r="H16" s="28" t="str">
        <f t="shared" ref="H16:H59" si="1">IF(G16&lt;4,"F",IF(G16&lt;=4.9,"D",IF(G16&lt;=5.4,"D+",IF(G16&lt;=5.9,"C",IF(G16&lt;=6.9,"C+",IF(G16&lt;=7.9,"B",IF(G16&lt;=8.4,"B+","A")))))))</f>
        <v>D</v>
      </c>
      <c r="I16" s="29"/>
    </row>
    <row r="17" spans="1:9" ht="16.5">
      <c r="A17" s="26">
        <v>3</v>
      </c>
      <c r="B17" s="30" t="s">
        <v>424</v>
      </c>
      <c r="C17" s="30" t="s">
        <v>180</v>
      </c>
      <c r="D17" s="30" t="s">
        <v>24</v>
      </c>
      <c r="E17" s="27">
        <v>6.166666666666667</v>
      </c>
      <c r="F17" s="27">
        <v>3.5</v>
      </c>
      <c r="G17" s="27">
        <f t="shared" si="0"/>
        <v>4.3</v>
      </c>
      <c r="H17" s="28" t="str">
        <f t="shared" si="1"/>
        <v>D</v>
      </c>
      <c r="I17" s="29"/>
    </row>
    <row r="18" spans="1:9" ht="16.5">
      <c r="A18" s="26">
        <v>4</v>
      </c>
      <c r="B18" s="30" t="s">
        <v>425</v>
      </c>
      <c r="C18" s="30" t="s">
        <v>175</v>
      </c>
      <c r="D18" s="30" t="s">
        <v>142</v>
      </c>
      <c r="E18" s="27">
        <v>4</v>
      </c>
      <c r="F18" s="27">
        <v>0</v>
      </c>
      <c r="G18" s="27">
        <f t="shared" si="0"/>
        <v>1.2</v>
      </c>
      <c r="H18" s="28" t="str">
        <f t="shared" si="1"/>
        <v>F</v>
      </c>
      <c r="I18" s="29"/>
    </row>
    <row r="19" spans="1:9" ht="16.5">
      <c r="A19" s="26">
        <v>5</v>
      </c>
      <c r="B19" s="30" t="s">
        <v>426</v>
      </c>
      <c r="C19" s="30" t="s">
        <v>277</v>
      </c>
      <c r="D19" s="30" t="s">
        <v>132</v>
      </c>
      <c r="E19" s="27">
        <v>6.666666666666667</v>
      </c>
      <c r="F19" s="27">
        <v>6.5</v>
      </c>
      <c r="G19" s="27">
        <f t="shared" si="0"/>
        <v>6.55</v>
      </c>
      <c r="H19" s="28" t="str">
        <f t="shared" si="1"/>
        <v>C+</v>
      </c>
      <c r="I19" s="29"/>
    </row>
    <row r="20" spans="1:9" ht="16.5">
      <c r="A20" s="26">
        <v>6</v>
      </c>
      <c r="B20" s="30" t="s">
        <v>427</v>
      </c>
      <c r="C20" s="30" t="s">
        <v>28</v>
      </c>
      <c r="D20" s="30" t="s">
        <v>251</v>
      </c>
      <c r="E20" s="27">
        <v>6.833333333333333</v>
      </c>
      <c r="F20" s="27">
        <v>6</v>
      </c>
      <c r="G20" s="27">
        <f t="shared" si="0"/>
        <v>6.2499999999999991</v>
      </c>
      <c r="H20" s="28" t="str">
        <f t="shared" si="1"/>
        <v>C+</v>
      </c>
      <c r="I20" s="29"/>
    </row>
    <row r="21" spans="1:9" ht="16.5">
      <c r="A21" s="26">
        <v>7</v>
      </c>
      <c r="B21" s="30" t="s">
        <v>428</v>
      </c>
      <c r="C21" s="30" t="s">
        <v>429</v>
      </c>
      <c r="D21" s="30" t="s">
        <v>430</v>
      </c>
      <c r="E21" s="27">
        <v>6</v>
      </c>
      <c r="F21" s="27">
        <v>7</v>
      </c>
      <c r="G21" s="27">
        <f t="shared" si="0"/>
        <v>6.6999999999999993</v>
      </c>
      <c r="H21" s="28" t="str">
        <f t="shared" si="1"/>
        <v>C+</v>
      </c>
      <c r="I21" s="29"/>
    </row>
    <row r="22" spans="1:9" ht="16.5">
      <c r="A22" s="26">
        <v>8</v>
      </c>
      <c r="B22" s="30" t="s">
        <v>431</v>
      </c>
      <c r="C22" s="30" t="s">
        <v>432</v>
      </c>
      <c r="D22" s="30" t="s">
        <v>108</v>
      </c>
      <c r="E22" s="27">
        <v>8.3333333333333339</v>
      </c>
      <c r="F22" s="27">
        <v>7</v>
      </c>
      <c r="G22" s="27">
        <f t="shared" si="0"/>
        <v>7.3999999999999995</v>
      </c>
      <c r="H22" s="28" t="str">
        <f t="shared" si="1"/>
        <v>B</v>
      </c>
      <c r="I22" s="29"/>
    </row>
    <row r="23" spans="1:9" ht="16.5">
      <c r="A23" s="26">
        <v>9</v>
      </c>
      <c r="B23" s="30" t="s">
        <v>433</v>
      </c>
      <c r="C23" s="30" t="s">
        <v>434</v>
      </c>
      <c r="D23" s="30" t="s">
        <v>108</v>
      </c>
      <c r="E23" s="27">
        <v>7.666666666666667</v>
      </c>
      <c r="F23" s="27">
        <v>5.5</v>
      </c>
      <c r="G23" s="27">
        <f t="shared" si="0"/>
        <v>6.1499999999999995</v>
      </c>
      <c r="H23" s="28" t="str">
        <f t="shared" si="1"/>
        <v>C+</v>
      </c>
      <c r="I23" s="29"/>
    </row>
    <row r="24" spans="1:9" ht="16.5">
      <c r="A24" s="26">
        <v>10</v>
      </c>
      <c r="B24" s="30" t="s">
        <v>435</v>
      </c>
      <c r="C24" s="30" t="s">
        <v>436</v>
      </c>
      <c r="D24" s="30" t="s">
        <v>122</v>
      </c>
      <c r="E24" s="27">
        <v>6.5</v>
      </c>
      <c r="F24" s="27">
        <v>6.5</v>
      </c>
      <c r="G24" s="27">
        <f t="shared" si="0"/>
        <v>6.5</v>
      </c>
      <c r="H24" s="28" t="str">
        <f t="shared" si="1"/>
        <v>C+</v>
      </c>
      <c r="I24" s="29"/>
    </row>
    <row r="25" spans="1:9" ht="16.5">
      <c r="A25" s="26">
        <v>11</v>
      </c>
      <c r="B25" s="30" t="s">
        <v>437</v>
      </c>
      <c r="C25" s="30" t="s">
        <v>125</v>
      </c>
      <c r="D25" s="30" t="s">
        <v>27</v>
      </c>
      <c r="E25" s="27">
        <v>7.5</v>
      </c>
      <c r="F25" s="27">
        <v>7</v>
      </c>
      <c r="G25" s="27">
        <f t="shared" si="0"/>
        <v>7.1499999999999995</v>
      </c>
      <c r="H25" s="28" t="str">
        <f t="shared" si="1"/>
        <v>B</v>
      </c>
      <c r="I25" s="29"/>
    </row>
    <row r="26" spans="1:9" ht="16.5">
      <c r="A26" s="26">
        <v>12</v>
      </c>
      <c r="B26" s="30" t="s">
        <v>438</v>
      </c>
      <c r="C26" s="30" t="s">
        <v>439</v>
      </c>
      <c r="D26" s="30" t="s">
        <v>205</v>
      </c>
      <c r="E26" s="27">
        <v>3.6666666666666665</v>
      </c>
      <c r="F26" s="27">
        <v>6</v>
      </c>
      <c r="G26" s="27">
        <f t="shared" si="0"/>
        <v>5.2999999999999989</v>
      </c>
      <c r="H26" s="28" t="str">
        <f t="shared" si="1"/>
        <v>D+</v>
      </c>
      <c r="I26" s="29"/>
    </row>
    <row r="27" spans="1:9" ht="16.5">
      <c r="A27" s="26">
        <v>13</v>
      </c>
      <c r="B27" s="30" t="s">
        <v>440</v>
      </c>
      <c r="C27" s="30" t="s">
        <v>235</v>
      </c>
      <c r="D27" s="30" t="s">
        <v>75</v>
      </c>
      <c r="E27" s="27">
        <v>8.5</v>
      </c>
      <c r="F27" s="27">
        <v>7</v>
      </c>
      <c r="G27" s="27">
        <f t="shared" si="0"/>
        <v>7.4499999999999993</v>
      </c>
      <c r="H27" s="28" t="str">
        <f t="shared" si="1"/>
        <v>B</v>
      </c>
      <c r="I27" s="29"/>
    </row>
    <row r="28" spans="1:9" ht="16.5">
      <c r="A28" s="26">
        <v>14</v>
      </c>
      <c r="B28" s="30" t="s">
        <v>441</v>
      </c>
      <c r="C28" s="30" t="s">
        <v>136</v>
      </c>
      <c r="D28" s="30" t="s">
        <v>442</v>
      </c>
      <c r="E28" s="27">
        <v>6.666666666666667</v>
      </c>
      <c r="F28" s="27">
        <v>6</v>
      </c>
      <c r="G28" s="27">
        <f t="shared" si="0"/>
        <v>6.1999999999999993</v>
      </c>
      <c r="H28" s="28" t="str">
        <f t="shared" si="1"/>
        <v>C+</v>
      </c>
      <c r="I28" s="29"/>
    </row>
    <row r="29" spans="1:9" ht="16.5">
      <c r="A29" s="26">
        <v>15</v>
      </c>
      <c r="B29" s="30" t="s">
        <v>443</v>
      </c>
      <c r="C29" s="30" t="s">
        <v>444</v>
      </c>
      <c r="D29" s="30" t="s">
        <v>29</v>
      </c>
      <c r="E29" s="27">
        <v>6.166666666666667</v>
      </c>
      <c r="F29" s="27">
        <v>7.5</v>
      </c>
      <c r="G29" s="27">
        <f t="shared" si="0"/>
        <v>7.1</v>
      </c>
      <c r="H29" s="28" t="str">
        <f t="shared" si="1"/>
        <v>B</v>
      </c>
      <c r="I29" s="29"/>
    </row>
    <row r="30" spans="1:9" ht="16.5">
      <c r="A30" s="26">
        <v>16</v>
      </c>
      <c r="B30" s="30" t="s">
        <v>445</v>
      </c>
      <c r="C30" s="30" t="s">
        <v>446</v>
      </c>
      <c r="D30" s="30" t="s">
        <v>447</v>
      </c>
      <c r="E30" s="27">
        <v>6</v>
      </c>
      <c r="F30" s="27">
        <v>0</v>
      </c>
      <c r="G30" s="27">
        <f t="shared" si="0"/>
        <v>1.7999999999999998</v>
      </c>
      <c r="H30" s="28" t="str">
        <f t="shared" si="1"/>
        <v>F</v>
      </c>
      <c r="I30" s="29"/>
    </row>
    <row r="31" spans="1:9" ht="16.5">
      <c r="A31" s="26">
        <v>17</v>
      </c>
      <c r="B31" s="30" t="s">
        <v>448</v>
      </c>
      <c r="C31" s="30" t="s">
        <v>434</v>
      </c>
      <c r="D31" s="30" t="s">
        <v>77</v>
      </c>
      <c r="E31" s="27">
        <v>5</v>
      </c>
      <c r="F31" s="27">
        <v>6.5</v>
      </c>
      <c r="G31" s="27">
        <f t="shared" si="0"/>
        <v>6.05</v>
      </c>
      <c r="H31" s="28" t="str">
        <f t="shared" si="1"/>
        <v>C+</v>
      </c>
      <c r="I31" s="29"/>
    </row>
    <row r="32" spans="1:9" ht="16.5">
      <c r="A32" s="26">
        <v>18</v>
      </c>
      <c r="B32" s="30" t="s">
        <v>449</v>
      </c>
      <c r="C32" s="30" t="s">
        <v>450</v>
      </c>
      <c r="D32" s="30" t="s">
        <v>109</v>
      </c>
      <c r="E32" s="27">
        <v>5</v>
      </c>
      <c r="F32" s="27">
        <v>5</v>
      </c>
      <c r="G32" s="27">
        <f t="shared" si="0"/>
        <v>5</v>
      </c>
      <c r="H32" s="28" t="str">
        <f t="shared" si="1"/>
        <v>D+</v>
      </c>
      <c r="I32" s="29"/>
    </row>
    <row r="33" spans="1:9" ht="16.5">
      <c r="A33" s="26">
        <v>19</v>
      </c>
      <c r="B33" s="30" t="s">
        <v>451</v>
      </c>
      <c r="C33" s="30" t="s">
        <v>133</v>
      </c>
      <c r="D33" s="30" t="s">
        <v>124</v>
      </c>
      <c r="E33" s="27">
        <v>5.5</v>
      </c>
      <c r="F33" s="27">
        <v>7</v>
      </c>
      <c r="G33" s="27">
        <f t="shared" si="0"/>
        <v>6.5499999999999989</v>
      </c>
      <c r="H33" s="28" t="str">
        <f t="shared" si="1"/>
        <v>C+</v>
      </c>
      <c r="I33" s="29"/>
    </row>
    <row r="34" spans="1:9" ht="16.5">
      <c r="A34" s="26">
        <v>20</v>
      </c>
      <c r="B34" s="30" t="s">
        <v>452</v>
      </c>
      <c r="C34" s="30" t="s">
        <v>453</v>
      </c>
      <c r="D34" s="30" t="s">
        <v>35</v>
      </c>
      <c r="E34" s="27">
        <v>7.833333333333333</v>
      </c>
      <c r="F34" s="27">
        <v>2</v>
      </c>
      <c r="G34" s="27">
        <f t="shared" si="0"/>
        <v>3.7499999999999996</v>
      </c>
      <c r="H34" s="28" t="str">
        <f t="shared" si="1"/>
        <v>F</v>
      </c>
      <c r="I34" s="29"/>
    </row>
    <row r="35" spans="1:9" ht="16.5">
      <c r="A35" s="26">
        <v>21</v>
      </c>
      <c r="B35" s="30" t="s">
        <v>454</v>
      </c>
      <c r="C35" s="30" t="s">
        <v>272</v>
      </c>
      <c r="D35" s="30" t="s">
        <v>36</v>
      </c>
      <c r="E35" s="27">
        <v>0</v>
      </c>
      <c r="F35" s="27"/>
      <c r="G35" s="27">
        <f t="shared" si="0"/>
        <v>0</v>
      </c>
      <c r="H35" s="28" t="str">
        <f t="shared" si="1"/>
        <v>F</v>
      </c>
      <c r="I35" s="48" t="s">
        <v>831</v>
      </c>
    </row>
    <row r="36" spans="1:9" ht="16.5">
      <c r="A36" s="26">
        <v>22</v>
      </c>
      <c r="B36" s="30" t="s">
        <v>455</v>
      </c>
      <c r="C36" s="30" t="s">
        <v>215</v>
      </c>
      <c r="D36" s="30" t="s">
        <v>218</v>
      </c>
      <c r="E36" s="27">
        <v>7.833333333333333</v>
      </c>
      <c r="F36" s="27">
        <v>5</v>
      </c>
      <c r="G36" s="27">
        <f t="shared" si="0"/>
        <v>5.85</v>
      </c>
      <c r="H36" s="28" t="str">
        <f t="shared" si="1"/>
        <v>C</v>
      </c>
      <c r="I36" s="29"/>
    </row>
    <row r="37" spans="1:9" ht="16.5">
      <c r="A37" s="26">
        <v>23</v>
      </c>
      <c r="B37" s="30" t="s">
        <v>456</v>
      </c>
      <c r="C37" s="30" t="s">
        <v>263</v>
      </c>
      <c r="D37" s="30" t="s">
        <v>40</v>
      </c>
      <c r="E37" s="27">
        <v>0</v>
      </c>
      <c r="F37" s="27"/>
      <c r="G37" s="27">
        <f t="shared" si="0"/>
        <v>0</v>
      </c>
      <c r="H37" s="28" t="str">
        <f t="shared" si="1"/>
        <v>F</v>
      </c>
      <c r="I37" s="48" t="s">
        <v>831</v>
      </c>
    </row>
    <row r="38" spans="1:9" ht="16.5">
      <c r="A38" s="26">
        <v>24</v>
      </c>
      <c r="B38" s="30" t="s">
        <v>457</v>
      </c>
      <c r="C38" s="30" t="s">
        <v>458</v>
      </c>
      <c r="D38" s="30" t="s">
        <v>41</v>
      </c>
      <c r="E38" s="27">
        <v>6.333333333333333</v>
      </c>
      <c r="F38" s="27">
        <v>7</v>
      </c>
      <c r="G38" s="27">
        <f t="shared" si="0"/>
        <v>6.7999999999999989</v>
      </c>
      <c r="H38" s="28" t="str">
        <f t="shared" si="1"/>
        <v>C+</v>
      </c>
      <c r="I38" s="29"/>
    </row>
    <row r="39" spans="1:9" ht="16.5">
      <c r="A39" s="26">
        <v>25</v>
      </c>
      <c r="B39" s="30" t="s">
        <v>459</v>
      </c>
      <c r="C39" s="30" t="s">
        <v>95</v>
      </c>
      <c r="D39" s="30" t="s">
        <v>157</v>
      </c>
      <c r="E39" s="27">
        <v>7.5</v>
      </c>
      <c r="F39" s="27">
        <v>6.5</v>
      </c>
      <c r="G39" s="27">
        <f t="shared" si="0"/>
        <v>6.8</v>
      </c>
      <c r="H39" s="28" t="str">
        <f t="shared" si="1"/>
        <v>C+</v>
      </c>
      <c r="I39" s="29"/>
    </row>
    <row r="40" spans="1:9" ht="16.5">
      <c r="A40" s="26">
        <v>26</v>
      </c>
      <c r="B40" s="30" t="s">
        <v>460</v>
      </c>
      <c r="C40" s="30" t="s">
        <v>57</v>
      </c>
      <c r="D40" s="30" t="s">
        <v>198</v>
      </c>
      <c r="E40" s="27">
        <v>7.166666666666667</v>
      </c>
      <c r="F40" s="27">
        <v>6</v>
      </c>
      <c r="G40" s="27">
        <f t="shared" si="0"/>
        <v>6.35</v>
      </c>
      <c r="H40" s="28" t="str">
        <f t="shared" si="1"/>
        <v>C+</v>
      </c>
      <c r="I40" s="29"/>
    </row>
    <row r="41" spans="1:9" ht="16.5">
      <c r="A41" s="26">
        <v>27</v>
      </c>
      <c r="B41" s="30" t="s">
        <v>461</v>
      </c>
      <c r="C41" s="30" t="s">
        <v>462</v>
      </c>
      <c r="D41" s="30" t="s">
        <v>190</v>
      </c>
      <c r="E41" s="27">
        <v>0</v>
      </c>
      <c r="F41" s="27"/>
      <c r="G41" s="27">
        <f t="shared" si="0"/>
        <v>0</v>
      </c>
      <c r="H41" s="28" t="str">
        <f t="shared" si="1"/>
        <v>F</v>
      </c>
      <c r="I41" s="48" t="s">
        <v>831</v>
      </c>
    </row>
    <row r="42" spans="1:9" ht="16.5">
      <c r="A42" s="26">
        <v>28</v>
      </c>
      <c r="B42" s="30" t="s">
        <v>463</v>
      </c>
      <c r="C42" s="30" t="s">
        <v>464</v>
      </c>
      <c r="D42" s="30" t="s">
        <v>465</v>
      </c>
      <c r="E42" s="27">
        <v>8.1666666666666661</v>
      </c>
      <c r="F42" s="27">
        <v>4.5</v>
      </c>
      <c r="G42" s="27">
        <f t="shared" si="0"/>
        <v>5.6</v>
      </c>
      <c r="H42" s="28" t="str">
        <f t="shared" si="1"/>
        <v>C</v>
      </c>
      <c r="I42" s="29"/>
    </row>
    <row r="43" spans="1:9" ht="16.5">
      <c r="A43" s="26">
        <v>29</v>
      </c>
      <c r="B43" s="30" t="s">
        <v>466</v>
      </c>
      <c r="C43" s="30" t="s">
        <v>467</v>
      </c>
      <c r="D43" s="30" t="s">
        <v>44</v>
      </c>
      <c r="E43" s="27">
        <v>6.166666666666667</v>
      </c>
      <c r="F43" s="27">
        <v>3.5</v>
      </c>
      <c r="G43" s="27">
        <f t="shared" si="0"/>
        <v>4.3</v>
      </c>
      <c r="H43" s="28" t="str">
        <f t="shared" si="1"/>
        <v>D</v>
      </c>
      <c r="I43" s="29"/>
    </row>
    <row r="44" spans="1:9" ht="16.5">
      <c r="A44" s="26">
        <v>30</v>
      </c>
      <c r="B44" s="30" t="s">
        <v>468</v>
      </c>
      <c r="C44" s="30" t="s">
        <v>469</v>
      </c>
      <c r="D44" s="30" t="s">
        <v>45</v>
      </c>
      <c r="E44" s="27">
        <v>7</v>
      </c>
      <c r="F44" s="27">
        <v>3</v>
      </c>
      <c r="G44" s="27">
        <f t="shared" si="0"/>
        <v>4.1999999999999993</v>
      </c>
      <c r="H44" s="28" t="str">
        <f t="shared" si="1"/>
        <v>D</v>
      </c>
      <c r="I44" s="29"/>
    </row>
    <row r="45" spans="1:9" ht="16.5">
      <c r="A45" s="26">
        <v>31</v>
      </c>
      <c r="B45" s="30" t="s">
        <v>470</v>
      </c>
      <c r="C45" s="30" t="s">
        <v>282</v>
      </c>
      <c r="D45" s="30" t="s">
        <v>165</v>
      </c>
      <c r="E45" s="27">
        <v>0</v>
      </c>
      <c r="F45" s="27"/>
      <c r="G45" s="27">
        <f t="shared" si="0"/>
        <v>0</v>
      </c>
      <c r="H45" s="28" t="str">
        <f t="shared" si="1"/>
        <v>F</v>
      </c>
      <c r="I45" s="48" t="s">
        <v>831</v>
      </c>
    </row>
    <row r="46" spans="1:9" ht="16.5">
      <c r="A46" s="26">
        <v>32</v>
      </c>
      <c r="B46" s="30" t="s">
        <v>471</v>
      </c>
      <c r="C46" s="30" t="s">
        <v>472</v>
      </c>
      <c r="D46" s="30" t="s">
        <v>182</v>
      </c>
      <c r="E46" s="27">
        <v>9</v>
      </c>
      <c r="F46" s="27">
        <v>7</v>
      </c>
      <c r="G46" s="27">
        <f t="shared" si="0"/>
        <v>7.6</v>
      </c>
      <c r="H46" s="28" t="str">
        <f t="shared" si="1"/>
        <v>B</v>
      </c>
      <c r="I46" s="29"/>
    </row>
    <row r="47" spans="1:9" ht="16.5">
      <c r="A47" s="26">
        <v>33</v>
      </c>
      <c r="B47" s="30" t="s">
        <v>473</v>
      </c>
      <c r="C47" s="30" t="s">
        <v>474</v>
      </c>
      <c r="D47" s="30" t="s">
        <v>246</v>
      </c>
      <c r="E47" s="27">
        <v>5.333333333333333</v>
      </c>
      <c r="F47" s="27">
        <v>0</v>
      </c>
      <c r="G47" s="27">
        <f t="shared" si="0"/>
        <v>1.5999999999999999</v>
      </c>
      <c r="H47" s="28" t="str">
        <f t="shared" si="1"/>
        <v>F</v>
      </c>
      <c r="I47" s="29"/>
    </row>
    <row r="48" spans="1:9" ht="16.5">
      <c r="A48" s="26">
        <v>34</v>
      </c>
      <c r="B48" s="30" t="s">
        <v>475</v>
      </c>
      <c r="C48" s="30" t="s">
        <v>476</v>
      </c>
      <c r="D48" s="30" t="s">
        <v>50</v>
      </c>
      <c r="E48" s="27">
        <v>1.3333333333333333</v>
      </c>
      <c r="F48" s="27">
        <v>0</v>
      </c>
      <c r="G48" s="27">
        <f t="shared" si="0"/>
        <v>0.39999999999999997</v>
      </c>
      <c r="H48" s="28" t="str">
        <f t="shared" si="1"/>
        <v>F</v>
      </c>
      <c r="I48" s="29"/>
    </row>
    <row r="49" spans="1:10" ht="16.5">
      <c r="A49" s="26">
        <v>35</v>
      </c>
      <c r="B49" s="30" t="s">
        <v>477</v>
      </c>
      <c r="C49" s="30" t="s">
        <v>478</v>
      </c>
      <c r="D49" s="30" t="s">
        <v>116</v>
      </c>
      <c r="E49" s="27">
        <v>7.5</v>
      </c>
      <c r="F49" s="27">
        <v>7.5</v>
      </c>
      <c r="G49" s="27">
        <f t="shared" si="0"/>
        <v>7.5</v>
      </c>
      <c r="H49" s="28" t="str">
        <f t="shared" si="1"/>
        <v>B</v>
      </c>
      <c r="I49" s="29"/>
    </row>
    <row r="50" spans="1:10" ht="16.5">
      <c r="A50" s="26">
        <v>36</v>
      </c>
      <c r="B50" s="30" t="s">
        <v>479</v>
      </c>
      <c r="C50" s="30" t="s">
        <v>159</v>
      </c>
      <c r="D50" s="30" t="s">
        <v>58</v>
      </c>
      <c r="E50" s="27">
        <v>5.666666666666667</v>
      </c>
      <c r="F50" s="27">
        <v>6.5</v>
      </c>
      <c r="G50" s="27">
        <f t="shared" si="0"/>
        <v>6.25</v>
      </c>
      <c r="H50" s="28" t="str">
        <f t="shared" si="1"/>
        <v>C+</v>
      </c>
      <c r="I50" s="29"/>
    </row>
    <row r="51" spans="1:10" ht="16.5">
      <c r="A51" s="26">
        <v>37</v>
      </c>
      <c r="B51" s="30" t="s">
        <v>480</v>
      </c>
      <c r="C51" s="30" t="s">
        <v>481</v>
      </c>
      <c r="D51" s="30" t="s">
        <v>89</v>
      </c>
      <c r="E51" s="27">
        <v>7.166666666666667</v>
      </c>
      <c r="F51" s="27">
        <v>7</v>
      </c>
      <c r="G51" s="27">
        <f t="shared" si="0"/>
        <v>7.0499999999999989</v>
      </c>
      <c r="H51" s="28" t="str">
        <f t="shared" si="1"/>
        <v>B</v>
      </c>
      <c r="I51" s="29"/>
    </row>
    <row r="52" spans="1:10" ht="16.5">
      <c r="A52" s="26">
        <v>38</v>
      </c>
      <c r="B52" s="30" t="s">
        <v>482</v>
      </c>
      <c r="C52" s="30" t="s">
        <v>483</v>
      </c>
      <c r="D52" s="30" t="s">
        <v>65</v>
      </c>
      <c r="E52" s="27">
        <v>0</v>
      </c>
      <c r="F52" s="27"/>
      <c r="G52" s="27">
        <f t="shared" si="0"/>
        <v>0</v>
      </c>
      <c r="H52" s="28" t="str">
        <f t="shared" si="1"/>
        <v>F</v>
      </c>
      <c r="I52" s="48" t="s">
        <v>832</v>
      </c>
    </row>
    <row r="53" spans="1:10" ht="16.5">
      <c r="A53" s="26">
        <v>39</v>
      </c>
      <c r="B53" s="30" t="s">
        <v>484</v>
      </c>
      <c r="C53" s="30" t="s">
        <v>485</v>
      </c>
      <c r="D53" s="30" t="s">
        <v>65</v>
      </c>
      <c r="E53" s="27">
        <v>6.166666666666667</v>
      </c>
      <c r="F53" s="27">
        <v>6</v>
      </c>
      <c r="G53" s="27">
        <f t="shared" si="0"/>
        <v>6.0499999999999989</v>
      </c>
      <c r="H53" s="28" t="str">
        <f t="shared" si="1"/>
        <v>C+</v>
      </c>
      <c r="I53" s="29"/>
    </row>
    <row r="54" spans="1:10" ht="16.5">
      <c r="A54" s="26">
        <v>40</v>
      </c>
      <c r="B54" s="30" t="s">
        <v>486</v>
      </c>
      <c r="C54" s="30" t="s">
        <v>214</v>
      </c>
      <c r="D54" s="30" t="s">
        <v>119</v>
      </c>
      <c r="E54" s="27">
        <v>6.166666666666667</v>
      </c>
      <c r="F54" s="27">
        <v>7</v>
      </c>
      <c r="G54" s="27">
        <f t="shared" si="0"/>
        <v>6.75</v>
      </c>
      <c r="H54" s="28" t="str">
        <f t="shared" si="1"/>
        <v>C+</v>
      </c>
      <c r="I54" s="29"/>
    </row>
    <row r="55" spans="1:10" ht="16.5">
      <c r="A55" s="26">
        <v>41</v>
      </c>
      <c r="B55" s="30" t="s">
        <v>487</v>
      </c>
      <c r="C55" s="30" t="s">
        <v>488</v>
      </c>
      <c r="D55" s="30" t="s">
        <v>101</v>
      </c>
      <c r="E55" s="27">
        <v>7.333333333333333</v>
      </c>
      <c r="F55" s="27">
        <v>8</v>
      </c>
      <c r="G55" s="27">
        <f t="shared" si="0"/>
        <v>7.7999999999999989</v>
      </c>
      <c r="H55" s="28" t="str">
        <f t="shared" si="1"/>
        <v>B</v>
      </c>
      <c r="I55" s="29"/>
    </row>
    <row r="56" spans="1:10" ht="16.5">
      <c r="A56" s="26">
        <v>42</v>
      </c>
      <c r="B56" s="30" t="s">
        <v>489</v>
      </c>
      <c r="C56" s="30" t="s">
        <v>152</v>
      </c>
      <c r="D56" s="30" t="s">
        <v>69</v>
      </c>
      <c r="E56" s="27">
        <v>0</v>
      </c>
      <c r="F56" s="27"/>
      <c r="G56" s="27">
        <f t="shared" si="0"/>
        <v>0</v>
      </c>
      <c r="H56" s="28" t="str">
        <f t="shared" si="1"/>
        <v>F</v>
      </c>
      <c r="I56" s="48" t="s">
        <v>831</v>
      </c>
    </row>
    <row r="57" spans="1:10" ht="16.5">
      <c r="A57" s="26">
        <v>43</v>
      </c>
      <c r="B57" s="30" t="s">
        <v>490</v>
      </c>
      <c r="C57" s="30" t="s">
        <v>271</v>
      </c>
      <c r="D57" s="30" t="s">
        <v>217</v>
      </c>
      <c r="E57" s="27">
        <v>7</v>
      </c>
      <c r="F57" s="27">
        <v>5.5</v>
      </c>
      <c r="G57" s="27">
        <f t="shared" si="0"/>
        <v>5.9499999999999993</v>
      </c>
      <c r="H57" s="28" t="str">
        <f t="shared" si="1"/>
        <v>C+</v>
      </c>
      <c r="I57" s="29"/>
    </row>
    <row r="58" spans="1:10" ht="16.5">
      <c r="A58" s="26">
        <v>44</v>
      </c>
      <c r="B58" s="31"/>
      <c r="C58" s="32"/>
      <c r="D58" s="32"/>
      <c r="E58" s="27"/>
      <c r="F58" s="27"/>
      <c r="G58" s="27">
        <f t="shared" si="0"/>
        <v>0</v>
      </c>
      <c r="H58" s="28" t="str">
        <f t="shared" si="1"/>
        <v>F</v>
      </c>
      <c r="I58" s="29"/>
    </row>
    <row r="59" spans="1:10" ht="16.5">
      <c r="A59" s="26">
        <v>45</v>
      </c>
      <c r="B59" s="31"/>
      <c r="C59" s="35"/>
      <c r="D59" s="32"/>
      <c r="E59" s="27"/>
      <c r="F59" s="27"/>
      <c r="G59" s="27">
        <f t="shared" si="0"/>
        <v>0</v>
      </c>
      <c r="H59" s="28" t="str">
        <f t="shared" si="1"/>
        <v>F</v>
      </c>
      <c r="I59" s="29"/>
    </row>
    <row r="60" spans="1:10" ht="15.75">
      <c r="A60" s="1"/>
      <c r="B60" s="1"/>
      <c r="C60" s="1"/>
      <c r="D60" s="1"/>
      <c r="E60" s="1"/>
      <c r="F60" s="1"/>
      <c r="G60" s="1"/>
      <c r="H60" s="1"/>
      <c r="I60" s="1"/>
    </row>
    <row r="61" spans="1:10" ht="15.75">
      <c r="A61" s="9" t="str">
        <f>"Cộng danh sách gồm "</f>
        <v xml:space="preserve">Cộng danh sách gồm </v>
      </c>
      <c r="B61" s="9"/>
      <c r="C61" s="9"/>
      <c r="D61" s="10">
        <f>COUNTA(H15:H57)</f>
        <v>43</v>
      </c>
      <c r="E61" s="11">
        <v>1</v>
      </c>
      <c r="F61" s="12"/>
      <c r="G61" s="1"/>
      <c r="H61" s="1"/>
      <c r="I61" s="1"/>
    </row>
    <row r="62" spans="1:10" ht="15.75">
      <c r="A62" s="68" t="s">
        <v>19</v>
      </c>
      <c r="B62" s="68"/>
      <c r="C62" s="68"/>
      <c r="D62" s="13">
        <f>COUNTIF(G15:G59,"&gt;=5")</f>
        <v>28</v>
      </c>
      <c r="E62" s="14">
        <f>D62/D61</f>
        <v>0.65116279069767447</v>
      </c>
      <c r="F62" s="15"/>
      <c r="G62" s="1"/>
      <c r="H62" s="1"/>
      <c r="I62" s="1"/>
      <c r="J62">
        <v>33</v>
      </c>
    </row>
    <row r="63" spans="1:10" ht="15.75">
      <c r="A63" s="68" t="s">
        <v>20</v>
      </c>
      <c r="B63" s="68"/>
      <c r="C63" s="68"/>
      <c r="D63" s="13">
        <f>D61-D62</f>
        <v>15</v>
      </c>
      <c r="E63" s="14">
        <f>D63/D61</f>
        <v>0.34883720930232559</v>
      </c>
      <c r="F63" s="15"/>
      <c r="G63" s="1"/>
      <c r="H63" s="1"/>
      <c r="I63" s="1"/>
    </row>
    <row r="64" spans="1:10" ht="15.75">
      <c r="A64" s="16"/>
      <c r="B64" s="16"/>
      <c r="C64" s="4"/>
      <c r="D64" s="16"/>
      <c r="E64" s="3"/>
      <c r="F64" s="1"/>
      <c r="G64" s="1"/>
      <c r="H64" s="1"/>
      <c r="I64" s="1"/>
    </row>
    <row r="65" spans="1:9" ht="15.75">
      <c r="A65" s="1"/>
      <c r="B65" s="1"/>
      <c r="C65" s="1"/>
      <c r="D65" s="1"/>
      <c r="E65" s="69" t="str">
        <f ca="1">"TP. Hồ Chí Minh, ngày "&amp;  DAY(NOW())&amp;" tháng " &amp;MONTH(NOW())&amp;" năm "&amp;YEAR(NOW())</f>
        <v>TP. Hồ Chí Minh, ngày 23 tháng 6 năm 2017</v>
      </c>
      <c r="F65" s="69"/>
      <c r="G65" s="69"/>
      <c r="H65" s="69"/>
      <c r="I65" s="69"/>
    </row>
    <row r="66" spans="1:9" ht="15.75">
      <c r="A66" s="53" t="s">
        <v>193</v>
      </c>
      <c r="B66" s="53"/>
      <c r="C66" s="53"/>
      <c r="D66" s="1"/>
      <c r="E66" s="53" t="s">
        <v>21</v>
      </c>
      <c r="F66" s="53"/>
      <c r="G66" s="53"/>
      <c r="H66" s="53"/>
      <c r="I66" s="53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72" spans="1:9" ht="15.75">
      <c r="F72" s="52"/>
      <c r="G72" s="52"/>
      <c r="H72" s="52"/>
    </row>
  </sheetData>
  <protectedRanges>
    <protectedRange sqref="A67:D67" name="Range5"/>
    <protectedRange sqref="I15:I59" name="Range4"/>
    <protectedRange sqref="E15:F59" name="Range3"/>
    <protectedRange sqref="C9" name="Range2"/>
    <protectedRange sqref="A4" name="Range1"/>
    <protectedRange sqref="E13:F13" name="Range6"/>
    <protectedRange sqref="E67:I67" name="Range5_1"/>
    <protectedRange sqref="B15:D59" name="Range3_3"/>
    <protectedRange sqref="G8:G9" name="Range2_1"/>
    <protectedRange sqref="C8" name="Range2_2"/>
    <protectedRange sqref="C10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2:H72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11" priority="2" stopIfTrue="1" operator="equal">
      <formula>"F"</formula>
    </cfRule>
  </conditionalFormatting>
  <conditionalFormatting sqref="G15:G59">
    <cfRule type="expression" dxfId="10" priority="1" stopIfTrue="1">
      <formula>MAX(#REF!)&lt;4</formula>
    </cfRule>
  </conditionalFormatting>
  <pageMargins left="0.33333333333333298" right="2.0833333333333301E-2" top="0.75" bottom="0.104166666666667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0"/>
  <sheetViews>
    <sheetView view="pageLayout" topLeftCell="A49" zoomScaleNormal="100" workbookViewId="0">
      <selection activeCell="D65" sqref="D65"/>
    </sheetView>
  </sheetViews>
  <sheetFormatPr defaultRowHeight="15"/>
  <cols>
    <col min="1" max="1" width="5.5703125" customWidth="1"/>
    <col min="2" max="2" width="14" customWidth="1"/>
    <col min="3" max="3" width="22.710937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17"/>
      <c r="B7" s="17"/>
      <c r="C7" s="17"/>
      <c r="D7" s="17"/>
      <c r="E7" s="17"/>
      <c r="F7" s="17"/>
      <c r="G7" s="17"/>
      <c r="H7" s="17"/>
      <c r="I7" s="17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491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200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6">
        <v>1</v>
      </c>
      <c r="B15" s="37" t="s">
        <v>492</v>
      </c>
      <c r="C15" s="30" t="s">
        <v>493</v>
      </c>
      <c r="D15" s="30" t="s">
        <v>23</v>
      </c>
      <c r="E15" s="27">
        <v>7.166666666666667</v>
      </c>
      <c r="F15" s="27">
        <v>6</v>
      </c>
      <c r="G15" s="27">
        <f>E15*$E$13+F15*$F$13</f>
        <v>6.35</v>
      </c>
      <c r="H15" s="28" t="str">
        <f>IF(G15&lt;4,"F",IF(G15&lt;=4.9,"D",IF(G15&lt;=5.4,"D+",IF(G15&lt;=5.9,"C",IF(G15&lt;=6.9,"C+",IF(G15&lt;=7.9,"B",IF(G15&lt;=8.4,"B+","A")))))))</f>
        <v>C+</v>
      </c>
      <c r="I15" s="29"/>
    </row>
    <row r="16" spans="1:9" ht="16.5">
      <c r="A16" s="26">
        <v>2</v>
      </c>
      <c r="B16" s="37" t="s">
        <v>494</v>
      </c>
      <c r="C16" s="30" t="s">
        <v>230</v>
      </c>
      <c r="D16" s="30" t="s">
        <v>74</v>
      </c>
      <c r="E16" s="27">
        <v>5.833333333333333</v>
      </c>
      <c r="F16" s="27">
        <v>2</v>
      </c>
      <c r="G16" s="27">
        <f t="shared" ref="G16:G57" si="0">E16*$E$13+F16*$F$13</f>
        <v>3.1499999999999995</v>
      </c>
      <c r="H16" s="28" t="str">
        <f t="shared" ref="H16:H57" si="1">IF(G16&lt;4,"F",IF(G16&lt;=4.9,"D",IF(G16&lt;=5.4,"D+",IF(G16&lt;=5.9,"C",IF(G16&lt;=6.9,"C+",IF(G16&lt;=7.9,"B",IF(G16&lt;=8.4,"B+","A")))))))</f>
        <v>F</v>
      </c>
      <c r="I16" s="29"/>
    </row>
    <row r="17" spans="1:9" ht="16.5">
      <c r="A17" s="26">
        <v>3</v>
      </c>
      <c r="B17" s="37" t="s">
        <v>495</v>
      </c>
      <c r="C17" s="30" t="s">
        <v>224</v>
      </c>
      <c r="D17" s="30" t="s">
        <v>108</v>
      </c>
      <c r="E17" s="27">
        <v>4.166666666666667</v>
      </c>
      <c r="F17" s="27">
        <v>3</v>
      </c>
      <c r="G17" s="27">
        <f t="shared" si="0"/>
        <v>3.3499999999999996</v>
      </c>
      <c r="H17" s="28" t="str">
        <f t="shared" si="1"/>
        <v>F</v>
      </c>
      <c r="I17" s="29"/>
    </row>
    <row r="18" spans="1:9" ht="16.5">
      <c r="A18" s="26">
        <v>4</v>
      </c>
      <c r="B18" s="37" t="s">
        <v>496</v>
      </c>
      <c r="C18" s="30" t="s">
        <v>497</v>
      </c>
      <c r="D18" s="30" t="s">
        <v>122</v>
      </c>
      <c r="E18" s="27">
        <v>7.166666666666667</v>
      </c>
      <c r="F18" s="27">
        <v>6</v>
      </c>
      <c r="G18" s="27">
        <f t="shared" si="0"/>
        <v>6.35</v>
      </c>
      <c r="H18" s="28" t="str">
        <f t="shared" si="1"/>
        <v>C+</v>
      </c>
      <c r="I18" s="29"/>
    </row>
    <row r="19" spans="1:9" ht="16.5">
      <c r="A19" s="26">
        <v>5</v>
      </c>
      <c r="B19" s="37" t="s">
        <v>498</v>
      </c>
      <c r="C19" s="30" t="s">
        <v>499</v>
      </c>
      <c r="D19" s="30" t="s">
        <v>500</v>
      </c>
      <c r="E19" s="27">
        <v>8.5</v>
      </c>
      <c r="F19" s="27">
        <v>6.5</v>
      </c>
      <c r="G19" s="27">
        <f t="shared" si="0"/>
        <v>7.1</v>
      </c>
      <c r="H19" s="28" t="str">
        <f t="shared" si="1"/>
        <v>B</v>
      </c>
      <c r="I19" s="29"/>
    </row>
    <row r="20" spans="1:9" ht="16.5">
      <c r="A20" s="26">
        <v>6</v>
      </c>
      <c r="B20" s="37" t="s">
        <v>501</v>
      </c>
      <c r="C20" s="30" t="s">
        <v>81</v>
      </c>
      <c r="D20" s="30" t="s">
        <v>442</v>
      </c>
      <c r="E20" s="27">
        <v>0</v>
      </c>
      <c r="F20" s="27"/>
      <c r="G20" s="27">
        <f t="shared" si="0"/>
        <v>0</v>
      </c>
      <c r="H20" s="28" t="str">
        <f t="shared" si="1"/>
        <v>F</v>
      </c>
      <c r="I20" s="48" t="s">
        <v>831</v>
      </c>
    </row>
    <row r="21" spans="1:9" ht="16.5">
      <c r="A21" s="26">
        <v>7</v>
      </c>
      <c r="B21" s="37" t="s">
        <v>502</v>
      </c>
      <c r="C21" s="30" t="s">
        <v>285</v>
      </c>
      <c r="D21" s="30" t="s">
        <v>32</v>
      </c>
      <c r="E21" s="27">
        <v>7.5</v>
      </c>
      <c r="F21" s="27">
        <v>6.5</v>
      </c>
      <c r="G21" s="27">
        <f t="shared" si="0"/>
        <v>6.8</v>
      </c>
      <c r="H21" s="28" t="str">
        <f t="shared" si="1"/>
        <v>C+</v>
      </c>
      <c r="I21" s="29"/>
    </row>
    <row r="22" spans="1:9" ht="16.5">
      <c r="A22" s="26">
        <v>8</v>
      </c>
      <c r="B22" s="37" t="s">
        <v>503</v>
      </c>
      <c r="C22" s="30" t="s">
        <v>504</v>
      </c>
      <c r="D22" s="30" t="s">
        <v>40</v>
      </c>
      <c r="E22" s="27">
        <v>8.6666666666666661</v>
      </c>
      <c r="F22" s="27">
        <v>7</v>
      </c>
      <c r="G22" s="27">
        <f t="shared" si="0"/>
        <v>7.4999999999999991</v>
      </c>
      <c r="H22" s="28" t="str">
        <f t="shared" si="1"/>
        <v>B</v>
      </c>
      <c r="I22" s="29"/>
    </row>
    <row r="23" spans="1:9" ht="16.5">
      <c r="A23" s="26">
        <v>9</v>
      </c>
      <c r="B23" s="37" t="s">
        <v>505</v>
      </c>
      <c r="C23" s="30" t="s">
        <v>207</v>
      </c>
      <c r="D23" s="30" t="s">
        <v>41</v>
      </c>
      <c r="E23" s="27">
        <v>6.166666666666667</v>
      </c>
      <c r="F23" s="27">
        <v>3</v>
      </c>
      <c r="G23" s="27">
        <f t="shared" si="0"/>
        <v>3.9499999999999997</v>
      </c>
      <c r="H23" s="28" t="str">
        <f t="shared" si="1"/>
        <v>F</v>
      </c>
      <c r="I23" s="29"/>
    </row>
    <row r="24" spans="1:9" ht="16.5">
      <c r="A24" s="26">
        <v>10</v>
      </c>
      <c r="B24" s="37" t="s">
        <v>506</v>
      </c>
      <c r="C24" s="30" t="s">
        <v>147</v>
      </c>
      <c r="D24" s="30" t="s">
        <v>45</v>
      </c>
      <c r="E24" s="27">
        <v>6.333333333333333</v>
      </c>
      <c r="F24" s="27">
        <v>4</v>
      </c>
      <c r="G24" s="27">
        <f t="shared" si="0"/>
        <v>4.6999999999999993</v>
      </c>
      <c r="H24" s="28" t="str">
        <f t="shared" si="1"/>
        <v>D</v>
      </c>
      <c r="I24" s="29"/>
    </row>
    <row r="25" spans="1:9" ht="16.5">
      <c r="A25" s="26">
        <v>11</v>
      </c>
      <c r="B25" s="37" t="s">
        <v>507</v>
      </c>
      <c r="C25" s="30" t="s">
        <v>70</v>
      </c>
      <c r="D25" s="30" t="s">
        <v>165</v>
      </c>
      <c r="E25" s="27">
        <v>0</v>
      </c>
      <c r="F25" s="27"/>
      <c r="G25" s="27">
        <f t="shared" si="0"/>
        <v>0</v>
      </c>
      <c r="H25" s="28" t="str">
        <f t="shared" si="1"/>
        <v>F</v>
      </c>
      <c r="I25" s="48" t="s">
        <v>832</v>
      </c>
    </row>
    <row r="26" spans="1:9" ht="16.5">
      <c r="A26" s="26">
        <v>12</v>
      </c>
      <c r="B26" s="37" t="s">
        <v>508</v>
      </c>
      <c r="C26" s="30" t="s">
        <v>281</v>
      </c>
      <c r="D26" s="30" t="s">
        <v>83</v>
      </c>
      <c r="E26" s="27">
        <v>6</v>
      </c>
      <c r="F26" s="27">
        <v>5</v>
      </c>
      <c r="G26" s="27">
        <f t="shared" si="0"/>
        <v>5.3</v>
      </c>
      <c r="H26" s="28" t="str">
        <f t="shared" si="1"/>
        <v>D+</v>
      </c>
      <c r="I26" s="29"/>
    </row>
    <row r="27" spans="1:9" ht="16.5">
      <c r="A27" s="26">
        <v>13</v>
      </c>
      <c r="B27" s="37" t="s">
        <v>509</v>
      </c>
      <c r="C27" s="30" t="s">
        <v>510</v>
      </c>
      <c r="D27" s="30" t="s">
        <v>84</v>
      </c>
      <c r="E27" s="27">
        <v>7</v>
      </c>
      <c r="F27" s="27">
        <v>7</v>
      </c>
      <c r="G27" s="27">
        <f t="shared" si="0"/>
        <v>7</v>
      </c>
      <c r="H27" s="28" t="str">
        <f t="shared" si="1"/>
        <v>B</v>
      </c>
      <c r="I27" s="29"/>
    </row>
    <row r="28" spans="1:9" ht="16.5">
      <c r="A28" s="26">
        <v>14</v>
      </c>
      <c r="B28" s="37" t="s">
        <v>511</v>
      </c>
      <c r="C28" s="30" t="s">
        <v>173</v>
      </c>
      <c r="D28" s="30" t="s">
        <v>84</v>
      </c>
      <c r="E28" s="27">
        <v>8.3333333333333339</v>
      </c>
      <c r="F28" s="27">
        <v>6.5</v>
      </c>
      <c r="G28" s="27">
        <f t="shared" si="0"/>
        <v>7.05</v>
      </c>
      <c r="H28" s="28" t="str">
        <f t="shared" si="1"/>
        <v>B</v>
      </c>
      <c r="I28" s="29"/>
    </row>
    <row r="29" spans="1:9" ht="16.5">
      <c r="A29" s="26">
        <v>15</v>
      </c>
      <c r="B29" s="37" t="s">
        <v>512</v>
      </c>
      <c r="C29" s="30" t="s">
        <v>239</v>
      </c>
      <c r="D29" s="30" t="s">
        <v>48</v>
      </c>
      <c r="E29" s="27">
        <v>7</v>
      </c>
      <c r="F29" s="27">
        <v>3.5</v>
      </c>
      <c r="G29" s="27">
        <f t="shared" si="0"/>
        <v>4.55</v>
      </c>
      <c r="H29" s="28" t="str">
        <f t="shared" si="1"/>
        <v>D</v>
      </c>
      <c r="I29" s="29"/>
    </row>
    <row r="30" spans="1:9" ht="16.5">
      <c r="A30" s="26">
        <v>16</v>
      </c>
      <c r="B30" s="37" t="s">
        <v>513</v>
      </c>
      <c r="C30" s="30" t="s">
        <v>514</v>
      </c>
      <c r="D30" s="30" t="s">
        <v>49</v>
      </c>
      <c r="E30" s="27">
        <v>6.333333333333333</v>
      </c>
      <c r="F30" s="27">
        <v>6</v>
      </c>
      <c r="G30" s="27">
        <f t="shared" si="0"/>
        <v>6.1</v>
      </c>
      <c r="H30" s="28" t="str">
        <f t="shared" si="1"/>
        <v>C+</v>
      </c>
      <c r="I30" s="29"/>
    </row>
    <row r="31" spans="1:9" ht="16.5">
      <c r="A31" s="26">
        <v>17</v>
      </c>
      <c r="B31" s="37" t="s">
        <v>515</v>
      </c>
      <c r="C31" s="30" t="s">
        <v>189</v>
      </c>
      <c r="D31" s="30" t="s">
        <v>50</v>
      </c>
      <c r="E31" s="27">
        <v>6.166666666666667</v>
      </c>
      <c r="F31" s="27">
        <v>7</v>
      </c>
      <c r="G31" s="27">
        <f t="shared" si="0"/>
        <v>6.75</v>
      </c>
      <c r="H31" s="28" t="str">
        <f t="shared" si="1"/>
        <v>C+</v>
      </c>
      <c r="I31" s="29"/>
    </row>
    <row r="32" spans="1:9" ht="16.5">
      <c r="A32" s="26">
        <v>18</v>
      </c>
      <c r="B32" s="37" t="s">
        <v>516</v>
      </c>
      <c r="C32" s="30" t="s">
        <v>517</v>
      </c>
      <c r="D32" s="30" t="s">
        <v>223</v>
      </c>
      <c r="E32" s="27">
        <v>8</v>
      </c>
      <c r="F32" s="27">
        <v>6.5</v>
      </c>
      <c r="G32" s="27">
        <f t="shared" si="0"/>
        <v>6.9499999999999993</v>
      </c>
      <c r="H32" s="28" t="str">
        <f t="shared" si="1"/>
        <v>B</v>
      </c>
      <c r="I32" s="29"/>
    </row>
    <row r="33" spans="1:9" ht="16.5">
      <c r="A33" s="26">
        <v>19</v>
      </c>
      <c r="B33" s="37" t="s">
        <v>518</v>
      </c>
      <c r="C33" s="30" t="s">
        <v>519</v>
      </c>
      <c r="D33" s="30" t="s">
        <v>86</v>
      </c>
      <c r="E33" s="27">
        <v>6.5</v>
      </c>
      <c r="F33" s="27">
        <v>6.5</v>
      </c>
      <c r="G33" s="27">
        <f t="shared" si="0"/>
        <v>6.5</v>
      </c>
      <c r="H33" s="28" t="str">
        <f t="shared" si="1"/>
        <v>C+</v>
      </c>
      <c r="I33" s="29"/>
    </row>
    <row r="34" spans="1:9" ht="16.5">
      <c r="A34" s="26">
        <v>20</v>
      </c>
      <c r="B34" s="37" t="s">
        <v>520</v>
      </c>
      <c r="C34" s="30" t="s">
        <v>521</v>
      </c>
      <c r="D34" s="30" t="s">
        <v>86</v>
      </c>
      <c r="E34" s="27">
        <v>7.666666666666667</v>
      </c>
      <c r="F34" s="27">
        <v>7.5</v>
      </c>
      <c r="G34" s="27">
        <f t="shared" si="0"/>
        <v>7.55</v>
      </c>
      <c r="H34" s="28" t="str">
        <f t="shared" si="1"/>
        <v>B</v>
      </c>
      <c r="I34" s="29"/>
    </row>
    <row r="35" spans="1:9" ht="16.5">
      <c r="A35" s="26">
        <v>21</v>
      </c>
      <c r="B35" s="37" t="s">
        <v>522</v>
      </c>
      <c r="C35" s="30" t="s">
        <v>523</v>
      </c>
      <c r="D35" s="30" t="s">
        <v>524</v>
      </c>
      <c r="E35" s="27">
        <v>6.833333333333333</v>
      </c>
      <c r="F35" s="27">
        <v>5.5</v>
      </c>
      <c r="G35" s="27">
        <f t="shared" si="0"/>
        <v>5.8999999999999995</v>
      </c>
      <c r="H35" s="28" t="str">
        <f t="shared" si="1"/>
        <v>C</v>
      </c>
      <c r="I35" s="29"/>
    </row>
    <row r="36" spans="1:9" ht="16.5">
      <c r="A36" s="26">
        <v>22</v>
      </c>
      <c r="B36" s="37" t="s">
        <v>525</v>
      </c>
      <c r="C36" s="30" t="s">
        <v>70</v>
      </c>
      <c r="D36" s="30" t="s">
        <v>53</v>
      </c>
      <c r="E36" s="27">
        <v>7.833333333333333</v>
      </c>
      <c r="F36" s="27">
        <v>7</v>
      </c>
      <c r="G36" s="27">
        <f t="shared" si="0"/>
        <v>7.2499999999999991</v>
      </c>
      <c r="H36" s="28" t="str">
        <f t="shared" si="1"/>
        <v>B</v>
      </c>
      <c r="I36" s="29"/>
    </row>
    <row r="37" spans="1:9" ht="16.5">
      <c r="A37" s="26">
        <v>23</v>
      </c>
      <c r="B37" s="37" t="s">
        <v>526</v>
      </c>
      <c r="C37" s="30" t="s">
        <v>283</v>
      </c>
      <c r="D37" s="30" t="s">
        <v>55</v>
      </c>
      <c r="E37" s="27">
        <v>6.5</v>
      </c>
      <c r="F37" s="27">
        <v>5.5</v>
      </c>
      <c r="G37" s="27">
        <f t="shared" si="0"/>
        <v>5.8</v>
      </c>
      <c r="H37" s="28" t="str">
        <f t="shared" si="1"/>
        <v>C</v>
      </c>
      <c r="I37" s="29"/>
    </row>
    <row r="38" spans="1:9" ht="16.5">
      <c r="A38" s="26">
        <v>24</v>
      </c>
      <c r="B38" s="37" t="s">
        <v>527</v>
      </c>
      <c r="C38" s="30" t="s">
        <v>528</v>
      </c>
      <c r="D38" s="30" t="s">
        <v>56</v>
      </c>
      <c r="E38" s="27">
        <v>6.5</v>
      </c>
      <c r="F38" s="27">
        <v>7</v>
      </c>
      <c r="G38" s="27">
        <f t="shared" si="0"/>
        <v>6.85</v>
      </c>
      <c r="H38" s="28" t="str">
        <f t="shared" si="1"/>
        <v>C+</v>
      </c>
      <c r="I38" s="29"/>
    </row>
    <row r="39" spans="1:9" ht="16.5">
      <c r="A39" s="26">
        <v>25</v>
      </c>
      <c r="B39" s="37" t="s">
        <v>529</v>
      </c>
      <c r="C39" s="30" t="s">
        <v>185</v>
      </c>
      <c r="D39" s="30" t="s">
        <v>117</v>
      </c>
      <c r="E39" s="27">
        <v>7.666666666666667</v>
      </c>
      <c r="F39" s="27">
        <v>7.5</v>
      </c>
      <c r="G39" s="27">
        <f t="shared" si="0"/>
        <v>7.55</v>
      </c>
      <c r="H39" s="28" t="str">
        <f t="shared" si="1"/>
        <v>B</v>
      </c>
      <c r="I39" s="29"/>
    </row>
    <row r="40" spans="1:9" ht="16.5">
      <c r="A40" s="26">
        <v>26</v>
      </c>
      <c r="B40" s="37" t="s">
        <v>530</v>
      </c>
      <c r="C40" s="30" t="s">
        <v>531</v>
      </c>
      <c r="D40" s="30" t="s">
        <v>247</v>
      </c>
      <c r="E40" s="27">
        <v>7.833333333333333</v>
      </c>
      <c r="F40" s="27">
        <v>6.5</v>
      </c>
      <c r="G40" s="27">
        <f t="shared" si="0"/>
        <v>6.8999999999999995</v>
      </c>
      <c r="H40" s="28" t="str">
        <f t="shared" si="1"/>
        <v>C+</v>
      </c>
      <c r="I40" s="29"/>
    </row>
    <row r="41" spans="1:9" ht="16.5">
      <c r="A41" s="26">
        <v>27</v>
      </c>
      <c r="B41" s="37" t="s">
        <v>532</v>
      </c>
      <c r="C41" s="30" t="s">
        <v>533</v>
      </c>
      <c r="D41" s="30" t="s">
        <v>150</v>
      </c>
      <c r="E41" s="27">
        <v>4.5</v>
      </c>
      <c r="F41" s="27">
        <v>4.5</v>
      </c>
      <c r="G41" s="27">
        <f t="shared" si="0"/>
        <v>4.5</v>
      </c>
      <c r="H41" s="28" t="str">
        <f t="shared" si="1"/>
        <v>D</v>
      </c>
      <c r="I41" s="29"/>
    </row>
    <row r="42" spans="1:9" ht="16.5">
      <c r="A42" s="26">
        <v>28</v>
      </c>
      <c r="B42" s="37" t="s">
        <v>534</v>
      </c>
      <c r="C42" s="30" t="s">
        <v>535</v>
      </c>
      <c r="D42" s="30" t="s">
        <v>59</v>
      </c>
      <c r="E42" s="27">
        <v>6.833333333333333</v>
      </c>
      <c r="F42" s="27">
        <v>7.5</v>
      </c>
      <c r="G42" s="27">
        <f t="shared" si="0"/>
        <v>7.3</v>
      </c>
      <c r="H42" s="28" t="str">
        <f t="shared" si="1"/>
        <v>B</v>
      </c>
      <c r="I42" s="29"/>
    </row>
    <row r="43" spans="1:9" ht="16.5">
      <c r="A43" s="26">
        <v>29</v>
      </c>
      <c r="B43" s="37" t="s">
        <v>536</v>
      </c>
      <c r="C43" s="30" t="s">
        <v>201</v>
      </c>
      <c r="D43" s="30" t="s">
        <v>89</v>
      </c>
      <c r="E43" s="27">
        <v>0</v>
      </c>
      <c r="F43" s="27"/>
      <c r="G43" s="27">
        <f t="shared" si="0"/>
        <v>0</v>
      </c>
      <c r="H43" s="28" t="str">
        <f t="shared" si="1"/>
        <v>F</v>
      </c>
      <c r="I43" s="48" t="s">
        <v>831</v>
      </c>
    </row>
    <row r="44" spans="1:9" ht="16.5">
      <c r="A44" s="26">
        <v>30</v>
      </c>
      <c r="B44" s="37" t="s">
        <v>537</v>
      </c>
      <c r="C44" s="30" t="s">
        <v>278</v>
      </c>
      <c r="D44" s="30" t="s">
        <v>64</v>
      </c>
      <c r="E44" s="27">
        <v>7.5</v>
      </c>
      <c r="F44" s="27">
        <v>7</v>
      </c>
      <c r="G44" s="27">
        <f t="shared" si="0"/>
        <v>7.1499999999999995</v>
      </c>
      <c r="H44" s="28" t="str">
        <f t="shared" si="1"/>
        <v>B</v>
      </c>
      <c r="I44" s="29"/>
    </row>
    <row r="45" spans="1:9" ht="16.5">
      <c r="A45" s="26">
        <v>31</v>
      </c>
      <c r="B45" s="37" t="s">
        <v>538</v>
      </c>
      <c r="C45" s="30" t="s">
        <v>213</v>
      </c>
      <c r="D45" s="30" t="s">
        <v>118</v>
      </c>
      <c r="E45" s="27">
        <v>7</v>
      </c>
      <c r="F45" s="27">
        <v>6.5</v>
      </c>
      <c r="G45" s="27">
        <f t="shared" si="0"/>
        <v>6.65</v>
      </c>
      <c r="H45" s="28" t="str">
        <f t="shared" si="1"/>
        <v>C+</v>
      </c>
      <c r="I45" s="29"/>
    </row>
    <row r="46" spans="1:9" ht="16.5">
      <c r="A46" s="26">
        <v>32</v>
      </c>
      <c r="B46" s="37" t="s">
        <v>539</v>
      </c>
      <c r="C46" s="30" t="s">
        <v>252</v>
      </c>
      <c r="D46" s="30" t="s">
        <v>65</v>
      </c>
      <c r="E46" s="27">
        <v>3.8333333333333335</v>
      </c>
      <c r="F46" s="27">
        <v>3</v>
      </c>
      <c r="G46" s="27">
        <f t="shared" si="0"/>
        <v>3.2499999999999996</v>
      </c>
      <c r="H46" s="28" t="str">
        <f t="shared" si="1"/>
        <v>F</v>
      </c>
      <c r="I46" s="29"/>
    </row>
    <row r="47" spans="1:9" ht="16.5">
      <c r="A47" s="26">
        <v>33</v>
      </c>
      <c r="B47" s="37" t="s">
        <v>540</v>
      </c>
      <c r="C47" s="30" t="s">
        <v>46</v>
      </c>
      <c r="D47" s="30" t="s">
        <v>154</v>
      </c>
      <c r="E47" s="27">
        <v>8.1666666666666661</v>
      </c>
      <c r="F47" s="27">
        <v>5</v>
      </c>
      <c r="G47" s="27">
        <f t="shared" si="0"/>
        <v>5.9499999999999993</v>
      </c>
      <c r="H47" s="28" t="str">
        <f t="shared" si="1"/>
        <v>C+</v>
      </c>
      <c r="I47" s="29"/>
    </row>
    <row r="48" spans="1:9" ht="16.5">
      <c r="A48" s="26">
        <v>34</v>
      </c>
      <c r="B48" s="37" t="s">
        <v>541</v>
      </c>
      <c r="C48" s="30" t="s">
        <v>213</v>
      </c>
      <c r="D48" s="30" t="s">
        <v>119</v>
      </c>
      <c r="E48" s="27">
        <v>8.1666666666666661</v>
      </c>
      <c r="F48" s="27">
        <v>6.5</v>
      </c>
      <c r="G48" s="27">
        <f t="shared" si="0"/>
        <v>7</v>
      </c>
      <c r="H48" s="28" t="str">
        <f t="shared" si="1"/>
        <v>B</v>
      </c>
      <c r="I48" s="29"/>
    </row>
    <row r="49" spans="1:10" ht="16.5">
      <c r="A49" s="26">
        <v>35</v>
      </c>
      <c r="B49" s="37" t="s">
        <v>542</v>
      </c>
      <c r="C49" s="30" t="s">
        <v>39</v>
      </c>
      <c r="D49" s="30" t="s">
        <v>98</v>
      </c>
      <c r="E49" s="27">
        <v>4.5</v>
      </c>
      <c r="F49" s="27">
        <v>4</v>
      </c>
      <c r="G49" s="27">
        <f t="shared" si="0"/>
        <v>4.1499999999999995</v>
      </c>
      <c r="H49" s="28" t="str">
        <f t="shared" si="1"/>
        <v>D</v>
      </c>
      <c r="I49" s="29"/>
    </row>
    <row r="50" spans="1:10" ht="16.5">
      <c r="A50" s="26">
        <v>36</v>
      </c>
      <c r="B50" s="37" t="s">
        <v>543</v>
      </c>
      <c r="C50" s="30" t="s">
        <v>207</v>
      </c>
      <c r="D50" s="30" t="s">
        <v>140</v>
      </c>
      <c r="E50" s="27">
        <v>2.6666666666666665</v>
      </c>
      <c r="F50" s="27">
        <v>4</v>
      </c>
      <c r="G50" s="27">
        <f t="shared" si="0"/>
        <v>3.5999999999999996</v>
      </c>
      <c r="H50" s="28" t="str">
        <f t="shared" si="1"/>
        <v>F</v>
      </c>
      <c r="I50" s="29"/>
    </row>
    <row r="51" spans="1:10" ht="16.5">
      <c r="A51" s="26">
        <v>37</v>
      </c>
      <c r="B51" s="37" t="s">
        <v>544</v>
      </c>
      <c r="C51" s="30" t="s">
        <v>208</v>
      </c>
      <c r="D51" s="30" t="s">
        <v>104</v>
      </c>
      <c r="E51" s="27">
        <v>0</v>
      </c>
      <c r="F51" s="27"/>
      <c r="G51" s="27">
        <f t="shared" si="0"/>
        <v>0</v>
      </c>
      <c r="H51" s="28" t="str">
        <f t="shared" si="1"/>
        <v>F</v>
      </c>
      <c r="I51" s="48" t="s">
        <v>832</v>
      </c>
    </row>
    <row r="52" spans="1:10" ht="16.5">
      <c r="A52" s="26">
        <v>38</v>
      </c>
      <c r="B52" s="37" t="s">
        <v>545</v>
      </c>
      <c r="C52" s="30" t="s">
        <v>546</v>
      </c>
      <c r="D52" s="30" t="s">
        <v>256</v>
      </c>
      <c r="E52" s="27">
        <v>8.3333333333333339</v>
      </c>
      <c r="F52" s="27">
        <v>6</v>
      </c>
      <c r="G52" s="27">
        <f t="shared" si="0"/>
        <v>6.6999999999999993</v>
      </c>
      <c r="H52" s="28" t="str">
        <f t="shared" si="1"/>
        <v>C+</v>
      </c>
      <c r="I52" s="29"/>
    </row>
    <row r="53" spans="1:10" ht="16.5">
      <c r="A53" s="26">
        <v>39</v>
      </c>
      <c r="B53" s="37" t="s">
        <v>547</v>
      </c>
      <c r="C53" s="30" t="s">
        <v>210</v>
      </c>
      <c r="D53" s="30" t="s">
        <v>71</v>
      </c>
      <c r="E53" s="27">
        <v>7.833333333333333</v>
      </c>
      <c r="F53" s="27">
        <v>5.5</v>
      </c>
      <c r="G53" s="27">
        <f t="shared" si="0"/>
        <v>6.1999999999999993</v>
      </c>
      <c r="H53" s="28" t="str">
        <f t="shared" si="1"/>
        <v>C+</v>
      </c>
      <c r="I53" s="29"/>
    </row>
    <row r="54" spans="1:10" ht="16.5">
      <c r="A54" s="26">
        <v>40</v>
      </c>
      <c r="B54" s="37" t="s">
        <v>548</v>
      </c>
      <c r="C54" s="30" t="s">
        <v>174</v>
      </c>
      <c r="D54" s="30" t="s">
        <v>72</v>
      </c>
      <c r="E54" s="27">
        <v>6.833333333333333</v>
      </c>
      <c r="F54" s="27">
        <v>7</v>
      </c>
      <c r="G54" s="27">
        <f t="shared" si="0"/>
        <v>6.9499999999999993</v>
      </c>
      <c r="H54" s="28" t="str">
        <f t="shared" si="1"/>
        <v>B</v>
      </c>
      <c r="I54" s="29"/>
    </row>
    <row r="55" spans="1:10" ht="16.5">
      <c r="A55" s="26">
        <v>41</v>
      </c>
      <c r="B55" s="37" t="s">
        <v>549</v>
      </c>
      <c r="C55" s="30" t="s">
        <v>550</v>
      </c>
      <c r="D55" s="30" t="s">
        <v>248</v>
      </c>
      <c r="E55" s="27">
        <v>7.166666666666667</v>
      </c>
      <c r="F55" s="27">
        <v>7</v>
      </c>
      <c r="G55" s="27">
        <f t="shared" si="0"/>
        <v>7.0499999999999989</v>
      </c>
      <c r="H55" s="28" t="str">
        <f t="shared" si="1"/>
        <v>B</v>
      </c>
      <c r="I55" s="29"/>
      <c r="J55">
        <v>38</v>
      </c>
    </row>
    <row r="56" spans="1:10" ht="16.5">
      <c r="A56" s="26">
        <v>42</v>
      </c>
      <c r="B56" s="31"/>
      <c r="C56" s="32"/>
      <c r="D56" s="32"/>
      <c r="E56" s="27"/>
      <c r="F56" s="27"/>
      <c r="G56" s="27">
        <f t="shared" si="0"/>
        <v>0</v>
      </c>
      <c r="H56" s="28" t="str">
        <f t="shared" si="1"/>
        <v>F</v>
      </c>
      <c r="I56" s="29"/>
    </row>
    <row r="57" spans="1:10" ht="16.5">
      <c r="A57" s="26">
        <v>43</v>
      </c>
      <c r="B57" s="31"/>
      <c r="C57" s="32"/>
      <c r="D57" s="32"/>
      <c r="E57" s="27"/>
      <c r="F57" s="27"/>
      <c r="G57" s="27">
        <f t="shared" si="0"/>
        <v>0</v>
      </c>
      <c r="H57" s="28" t="str">
        <f t="shared" si="1"/>
        <v>F</v>
      </c>
      <c r="I57" s="29"/>
    </row>
    <row r="58" spans="1:10" ht="15.75">
      <c r="A58" s="1"/>
      <c r="B58" s="1"/>
      <c r="C58" s="1"/>
      <c r="D58" s="1"/>
      <c r="E58" s="1"/>
      <c r="F58" s="1"/>
      <c r="G58" s="1"/>
      <c r="H58" s="1"/>
      <c r="I58" s="1"/>
    </row>
    <row r="59" spans="1:10" ht="15.75">
      <c r="A59" s="9" t="str">
        <f>"Cộng danh sách gồm "</f>
        <v xml:space="preserve">Cộng danh sách gồm </v>
      </c>
      <c r="B59" s="9"/>
      <c r="C59" s="9"/>
      <c r="D59" s="10">
        <f>COUNTA(H15:H55)</f>
        <v>41</v>
      </c>
      <c r="E59" s="11">
        <v>1</v>
      </c>
      <c r="F59" s="12"/>
      <c r="G59" s="1"/>
      <c r="H59" s="1"/>
      <c r="I59" s="1"/>
    </row>
    <row r="60" spans="1:10" ht="15.75">
      <c r="A60" s="68" t="s">
        <v>19</v>
      </c>
      <c r="B60" s="68"/>
      <c r="C60" s="68"/>
      <c r="D60" s="13">
        <f>COUNTIF(G13:G57,"&gt;=5")</f>
        <v>29</v>
      </c>
      <c r="E60" s="14">
        <f>D60/D59</f>
        <v>0.70731707317073167</v>
      </c>
      <c r="F60" s="15"/>
      <c r="G60" s="1"/>
      <c r="H60" s="1"/>
      <c r="I60" s="1"/>
    </row>
    <row r="61" spans="1:10" ht="15.75">
      <c r="A61" s="68" t="s">
        <v>20</v>
      </c>
      <c r="B61" s="68"/>
      <c r="C61" s="68"/>
      <c r="D61" s="13">
        <f>D59-D60</f>
        <v>12</v>
      </c>
      <c r="E61" s="14">
        <f>D61/D59</f>
        <v>0.29268292682926828</v>
      </c>
      <c r="F61" s="15"/>
      <c r="G61" s="1"/>
      <c r="H61" s="1"/>
      <c r="I61" s="1"/>
    </row>
    <row r="62" spans="1:10" ht="15.75">
      <c r="A62" s="16"/>
      <c r="B62" s="16"/>
      <c r="C62" s="4"/>
      <c r="D62" s="16"/>
      <c r="E62" s="3"/>
      <c r="F62" s="1"/>
      <c r="G62" s="1"/>
      <c r="H62" s="1"/>
      <c r="I62" s="1"/>
    </row>
    <row r="63" spans="1:10" ht="15.75">
      <c r="A63" s="1"/>
      <c r="B63" s="1"/>
      <c r="C63" s="1"/>
      <c r="D63" s="1"/>
      <c r="E63" s="69" t="str">
        <f ca="1">"TP. Hồ Chí Minh, ngày "&amp;  DAY(NOW())&amp;" tháng " &amp;MONTH(NOW())&amp;" năm "&amp;YEAR(NOW())</f>
        <v>TP. Hồ Chí Minh, ngày 23 tháng 6 năm 2017</v>
      </c>
      <c r="F63" s="69"/>
      <c r="G63" s="69"/>
      <c r="H63" s="69"/>
      <c r="I63" s="69"/>
    </row>
    <row r="64" spans="1:10" ht="15.75">
      <c r="A64" s="53" t="s">
        <v>193</v>
      </c>
      <c r="B64" s="53"/>
      <c r="C64" s="53"/>
      <c r="D64" s="1"/>
      <c r="E64" s="53" t="s">
        <v>21</v>
      </c>
      <c r="F64" s="53"/>
      <c r="G64" s="53"/>
      <c r="H64" s="53"/>
      <c r="I64" s="53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9" spans="1:9" ht="15.75">
      <c r="B69" s="18" t="s">
        <v>194</v>
      </c>
      <c r="C69" s="18"/>
    </row>
    <row r="70" spans="1:9" ht="15.75">
      <c r="F70" s="52"/>
      <c r="G70" s="52"/>
      <c r="H70" s="52"/>
    </row>
  </sheetData>
  <protectedRanges>
    <protectedRange sqref="I15:I57" name="Range4"/>
    <protectedRange sqref="E15:F57" name="Range3"/>
    <protectedRange sqref="A4" name="Range1"/>
    <protectedRange sqref="E13:F13" name="Range6"/>
    <protectedRange sqref="C9" name="Range2_1"/>
    <protectedRange sqref="A65:D65" name="Range5_1"/>
    <protectedRange sqref="E65:I65" name="Range5_1_1"/>
    <protectedRange sqref="B15:D57" name="Range3_3"/>
    <protectedRange sqref="G8:G9" name="Range2"/>
    <protectedRange sqref="C8" name="Range2_2"/>
    <protectedRange sqref="C10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9" priority="2" stopIfTrue="1" operator="equal">
      <formula>"F"</formula>
    </cfRule>
  </conditionalFormatting>
  <conditionalFormatting sqref="G15:G57">
    <cfRule type="expression" dxfId="8" priority="1" stopIfTrue="1">
      <formula>MAX(#REF!)&lt;4</formula>
    </cfRule>
  </conditionalFormatting>
  <pageMargins left="0.36458333333333298" right="1.0416666666666701E-2" top="0.75" bottom="0.13541666666666699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97"/>
  <sheetViews>
    <sheetView view="pageLayout" topLeftCell="A76" zoomScaleNormal="100" workbookViewId="0">
      <selection activeCell="K86" sqref="K86"/>
    </sheetView>
  </sheetViews>
  <sheetFormatPr defaultRowHeight="15"/>
  <cols>
    <col min="1" max="1" width="6.7109375" customWidth="1"/>
    <col min="2" max="2" width="13.28515625" customWidth="1"/>
    <col min="3" max="3" width="22.7109375" customWidth="1"/>
    <col min="9" max="9" width="11.8554687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2"/>
      <c r="B5" s="2"/>
      <c r="C5" s="2"/>
      <c r="D5" s="2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2"/>
      <c r="B7" s="2"/>
      <c r="C7" s="2"/>
      <c r="D7" s="2"/>
      <c r="E7" s="2"/>
      <c r="F7" s="2"/>
      <c r="G7" s="2"/>
      <c r="H7" s="2"/>
      <c r="I7" s="2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551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200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8">
        <v>1</v>
      </c>
      <c r="B14" s="25">
        <v>2</v>
      </c>
      <c r="C14" s="67">
        <v>3</v>
      </c>
      <c r="D14" s="67"/>
      <c r="E14" s="8">
        <v>4</v>
      </c>
      <c r="F14" s="8">
        <v>5</v>
      </c>
      <c r="G14" s="8">
        <v>6</v>
      </c>
      <c r="H14" s="23">
        <v>7</v>
      </c>
      <c r="I14" s="7">
        <v>8</v>
      </c>
    </row>
    <row r="15" spans="1:9" ht="16.5">
      <c r="A15" s="26">
        <v>1</v>
      </c>
      <c r="B15" s="30" t="s">
        <v>552</v>
      </c>
      <c r="C15" s="30" t="s">
        <v>100</v>
      </c>
      <c r="D15" s="30" t="s">
        <v>23</v>
      </c>
      <c r="E15" s="27">
        <v>0</v>
      </c>
      <c r="F15" s="27"/>
      <c r="G15" s="27">
        <f>E15*$E$13+F15*$F$13</f>
        <v>0</v>
      </c>
      <c r="H15" s="28" t="str">
        <f>IF(G15&lt;4,"F",IF(G15&lt;=4.9,"D",IF(G15&lt;=5.4,"D+",IF(G15&lt;=5.9,"C",IF(G15&lt;=6.9,"C+",IF(G15&lt;=7.9,"B",IF(G15&lt;=8.4,"B+","A")))))))</f>
        <v>F</v>
      </c>
      <c r="I15" s="48" t="s">
        <v>831</v>
      </c>
    </row>
    <row r="16" spans="1:9" ht="16.5">
      <c r="A16" s="26">
        <v>2</v>
      </c>
      <c r="B16" s="30" t="s">
        <v>553</v>
      </c>
      <c r="C16" s="30" t="s">
        <v>554</v>
      </c>
      <c r="D16" s="30" t="s">
        <v>107</v>
      </c>
      <c r="E16" s="27">
        <v>7.666666666666667</v>
      </c>
      <c r="F16" s="27">
        <v>5</v>
      </c>
      <c r="G16" s="27">
        <f t="shared" ref="G16:G79" si="0">E16*$E$13+F16*$F$13</f>
        <v>5.8</v>
      </c>
      <c r="H16" s="28" t="str">
        <f t="shared" ref="H16:H79" si="1">IF(G16&lt;4,"F",IF(G16&lt;=4.9,"D",IF(G16&lt;=5.4,"D+",IF(G16&lt;=5.9,"C",IF(G16&lt;=6.9,"C+",IF(G16&lt;=7.9,"B",IF(G16&lt;=8.4,"B+","A")))))))</f>
        <v>C</v>
      </c>
      <c r="I16" s="29"/>
    </row>
    <row r="17" spans="1:9" ht="16.5">
      <c r="A17" s="26">
        <v>3</v>
      </c>
      <c r="B17" s="30" t="s">
        <v>555</v>
      </c>
      <c r="C17" s="30" t="s">
        <v>556</v>
      </c>
      <c r="D17" s="30" t="s">
        <v>24</v>
      </c>
      <c r="E17" s="27">
        <v>6.166666666666667</v>
      </c>
      <c r="F17" s="27">
        <v>6</v>
      </c>
      <c r="G17" s="27">
        <f t="shared" si="0"/>
        <v>6.0499999999999989</v>
      </c>
      <c r="H17" s="28" t="str">
        <f t="shared" si="1"/>
        <v>C+</v>
      </c>
      <c r="I17" s="29"/>
    </row>
    <row r="18" spans="1:9" ht="16.5">
      <c r="A18" s="26">
        <v>4</v>
      </c>
      <c r="B18" s="30" t="s">
        <v>557</v>
      </c>
      <c r="C18" s="30" t="s">
        <v>215</v>
      </c>
      <c r="D18" s="30" t="s">
        <v>558</v>
      </c>
      <c r="E18" s="27">
        <v>7.833333333333333</v>
      </c>
      <c r="F18" s="27">
        <v>7</v>
      </c>
      <c r="G18" s="27">
        <f t="shared" si="0"/>
        <v>7.2499999999999991</v>
      </c>
      <c r="H18" s="28" t="str">
        <f t="shared" si="1"/>
        <v>B</v>
      </c>
      <c r="I18" s="29"/>
    </row>
    <row r="19" spans="1:9" ht="16.5">
      <c r="A19" s="26">
        <v>5</v>
      </c>
      <c r="B19" s="30" t="s">
        <v>559</v>
      </c>
      <c r="C19" s="30" t="s">
        <v>560</v>
      </c>
      <c r="D19" s="30" t="s">
        <v>561</v>
      </c>
      <c r="E19" s="27">
        <v>5.166666666666667</v>
      </c>
      <c r="F19" s="27">
        <v>5</v>
      </c>
      <c r="G19" s="27">
        <f t="shared" si="0"/>
        <v>5.05</v>
      </c>
      <c r="H19" s="28" t="str">
        <f t="shared" si="1"/>
        <v>D+</v>
      </c>
      <c r="I19" s="29"/>
    </row>
    <row r="20" spans="1:9" ht="16.5">
      <c r="A20" s="26">
        <v>6</v>
      </c>
      <c r="B20" s="30" t="s">
        <v>562</v>
      </c>
      <c r="C20" s="30" t="s">
        <v>208</v>
      </c>
      <c r="D20" s="30" t="s">
        <v>122</v>
      </c>
      <c r="E20" s="27">
        <v>5.833333333333333</v>
      </c>
      <c r="F20" s="27">
        <v>7</v>
      </c>
      <c r="G20" s="27">
        <f t="shared" si="0"/>
        <v>6.6499999999999995</v>
      </c>
      <c r="H20" s="28" t="str">
        <f t="shared" si="1"/>
        <v>C+</v>
      </c>
      <c r="I20" s="29"/>
    </row>
    <row r="21" spans="1:9" ht="16.5">
      <c r="A21" s="26">
        <v>7</v>
      </c>
      <c r="B21" s="30" t="s">
        <v>563</v>
      </c>
      <c r="C21" s="30" t="s">
        <v>564</v>
      </c>
      <c r="D21" s="30" t="s">
        <v>27</v>
      </c>
      <c r="E21" s="27">
        <v>7</v>
      </c>
      <c r="F21" s="27">
        <v>5</v>
      </c>
      <c r="G21" s="27">
        <f t="shared" si="0"/>
        <v>5.6</v>
      </c>
      <c r="H21" s="28" t="str">
        <f t="shared" si="1"/>
        <v>C</v>
      </c>
      <c r="I21" s="29"/>
    </row>
    <row r="22" spans="1:9" ht="16.5">
      <c r="A22" s="26">
        <v>8</v>
      </c>
      <c r="B22" s="30" t="s">
        <v>565</v>
      </c>
      <c r="C22" s="30" t="s">
        <v>566</v>
      </c>
      <c r="D22" s="30" t="s">
        <v>75</v>
      </c>
      <c r="E22" s="27">
        <v>8.1666666666666661</v>
      </c>
      <c r="F22" s="27">
        <v>5.5</v>
      </c>
      <c r="G22" s="27">
        <f t="shared" si="0"/>
        <v>6.2999999999999989</v>
      </c>
      <c r="H22" s="28" t="str">
        <f t="shared" si="1"/>
        <v>C+</v>
      </c>
      <c r="I22" s="29"/>
    </row>
    <row r="23" spans="1:9" ht="16.5">
      <c r="A23" s="26">
        <v>9</v>
      </c>
      <c r="B23" s="30" t="s">
        <v>567</v>
      </c>
      <c r="C23" s="30" t="s">
        <v>33</v>
      </c>
      <c r="D23" s="30" t="s">
        <v>29</v>
      </c>
      <c r="E23" s="27">
        <v>0</v>
      </c>
      <c r="F23" s="27"/>
      <c r="G23" s="27">
        <f t="shared" si="0"/>
        <v>0</v>
      </c>
      <c r="H23" s="28" t="str">
        <f t="shared" si="1"/>
        <v>F</v>
      </c>
      <c r="I23" s="48" t="s">
        <v>831</v>
      </c>
    </row>
    <row r="24" spans="1:9" ht="16.5">
      <c r="A24" s="26">
        <v>10</v>
      </c>
      <c r="B24" s="30" t="s">
        <v>568</v>
      </c>
      <c r="C24" s="30" t="s">
        <v>569</v>
      </c>
      <c r="D24" s="30" t="s">
        <v>30</v>
      </c>
      <c r="E24" s="27">
        <v>7</v>
      </c>
      <c r="F24" s="27">
        <v>5</v>
      </c>
      <c r="G24" s="27">
        <f t="shared" si="0"/>
        <v>5.6</v>
      </c>
      <c r="H24" s="28" t="str">
        <f t="shared" si="1"/>
        <v>C</v>
      </c>
      <c r="I24" s="29"/>
    </row>
    <row r="25" spans="1:9" ht="16.5">
      <c r="A25" s="26">
        <v>11</v>
      </c>
      <c r="B25" s="30" t="s">
        <v>570</v>
      </c>
      <c r="C25" s="30" t="s">
        <v>120</v>
      </c>
      <c r="D25" s="30" t="s">
        <v>109</v>
      </c>
      <c r="E25" s="27">
        <v>6</v>
      </c>
      <c r="F25" s="27">
        <v>3.5</v>
      </c>
      <c r="G25" s="27">
        <f t="shared" si="0"/>
        <v>4.25</v>
      </c>
      <c r="H25" s="28" t="str">
        <f t="shared" si="1"/>
        <v>D</v>
      </c>
      <c r="I25" s="29"/>
    </row>
    <row r="26" spans="1:9" ht="16.5">
      <c r="A26" s="26">
        <v>12</v>
      </c>
      <c r="B26" s="30" t="s">
        <v>571</v>
      </c>
      <c r="C26" s="30" t="s">
        <v>572</v>
      </c>
      <c r="D26" s="30" t="s">
        <v>110</v>
      </c>
      <c r="E26" s="27">
        <v>7</v>
      </c>
      <c r="F26" s="27">
        <v>7.5</v>
      </c>
      <c r="G26" s="27">
        <f t="shared" si="0"/>
        <v>7.35</v>
      </c>
      <c r="H26" s="28" t="str">
        <f t="shared" si="1"/>
        <v>B</v>
      </c>
      <c r="I26" s="29"/>
    </row>
    <row r="27" spans="1:9" ht="16.5">
      <c r="A27" s="26">
        <v>13</v>
      </c>
      <c r="B27" s="30" t="s">
        <v>573</v>
      </c>
      <c r="C27" s="30" t="s">
        <v>70</v>
      </c>
      <c r="D27" s="30" t="s">
        <v>78</v>
      </c>
      <c r="E27" s="27">
        <v>8.3333333333333339</v>
      </c>
      <c r="F27" s="27">
        <v>5</v>
      </c>
      <c r="G27" s="27">
        <f t="shared" si="0"/>
        <v>6</v>
      </c>
      <c r="H27" s="28" t="str">
        <f t="shared" si="1"/>
        <v>C+</v>
      </c>
      <c r="I27" s="29"/>
    </row>
    <row r="28" spans="1:9" ht="16.5">
      <c r="A28" s="26">
        <v>14</v>
      </c>
      <c r="B28" s="30" t="s">
        <v>574</v>
      </c>
      <c r="C28" s="30" t="s">
        <v>575</v>
      </c>
      <c r="D28" s="30" t="s">
        <v>124</v>
      </c>
      <c r="E28" s="27">
        <v>6.833333333333333</v>
      </c>
      <c r="F28" s="27">
        <v>7</v>
      </c>
      <c r="G28" s="27">
        <f t="shared" si="0"/>
        <v>6.9499999999999993</v>
      </c>
      <c r="H28" s="28" t="str">
        <f t="shared" si="1"/>
        <v>B</v>
      </c>
      <c r="I28" s="29"/>
    </row>
    <row r="29" spans="1:9" ht="16.5">
      <c r="A29" s="26">
        <v>15</v>
      </c>
      <c r="B29" s="30" t="s">
        <v>576</v>
      </c>
      <c r="C29" s="30" t="s">
        <v>577</v>
      </c>
      <c r="D29" s="30" t="s">
        <v>124</v>
      </c>
      <c r="E29" s="27">
        <v>0</v>
      </c>
      <c r="F29" s="27"/>
      <c r="G29" s="27">
        <f t="shared" si="0"/>
        <v>0</v>
      </c>
      <c r="H29" s="28" t="str">
        <f t="shared" si="1"/>
        <v>F</v>
      </c>
      <c r="I29" s="48" t="s">
        <v>831</v>
      </c>
    </row>
    <row r="30" spans="1:9" ht="16.5">
      <c r="A30" s="26">
        <v>16</v>
      </c>
      <c r="B30" s="30" t="s">
        <v>578</v>
      </c>
      <c r="C30" s="30" t="s">
        <v>579</v>
      </c>
      <c r="D30" s="30" t="s">
        <v>124</v>
      </c>
      <c r="E30" s="27">
        <v>6</v>
      </c>
      <c r="F30" s="27">
        <v>7.5</v>
      </c>
      <c r="G30" s="27">
        <f t="shared" si="0"/>
        <v>7.05</v>
      </c>
      <c r="H30" s="28" t="str">
        <f t="shared" si="1"/>
        <v>B</v>
      </c>
      <c r="I30" s="29"/>
    </row>
    <row r="31" spans="1:9" ht="16.5">
      <c r="A31" s="26">
        <v>17</v>
      </c>
      <c r="B31" s="30" t="s">
        <v>580</v>
      </c>
      <c r="C31" s="30" t="s">
        <v>581</v>
      </c>
      <c r="D31" s="30" t="s">
        <v>111</v>
      </c>
      <c r="E31" s="27">
        <v>7.5</v>
      </c>
      <c r="F31" s="27">
        <v>7</v>
      </c>
      <c r="G31" s="27">
        <f t="shared" si="0"/>
        <v>7.1499999999999995</v>
      </c>
      <c r="H31" s="28" t="str">
        <f t="shared" si="1"/>
        <v>B</v>
      </c>
      <c r="I31" s="29"/>
    </row>
    <row r="32" spans="1:9" ht="16.5">
      <c r="A32" s="26">
        <v>18</v>
      </c>
      <c r="B32" s="30" t="s">
        <v>582</v>
      </c>
      <c r="C32" s="30" t="s">
        <v>80</v>
      </c>
      <c r="D32" s="30" t="s">
        <v>35</v>
      </c>
      <c r="E32" s="27">
        <v>6</v>
      </c>
      <c r="F32" s="27">
        <v>6</v>
      </c>
      <c r="G32" s="27">
        <f t="shared" si="0"/>
        <v>5.9999999999999991</v>
      </c>
      <c r="H32" s="28" t="str">
        <f t="shared" si="1"/>
        <v>C+</v>
      </c>
      <c r="I32" s="29"/>
    </row>
    <row r="33" spans="1:9" ht="16.5">
      <c r="A33" s="26">
        <v>19</v>
      </c>
      <c r="B33" s="30" t="s">
        <v>583</v>
      </c>
      <c r="C33" s="30" t="s">
        <v>203</v>
      </c>
      <c r="D33" s="30" t="s">
        <v>192</v>
      </c>
      <c r="E33" s="27">
        <v>0</v>
      </c>
      <c r="F33" s="27"/>
      <c r="G33" s="27">
        <f t="shared" si="0"/>
        <v>0</v>
      </c>
      <c r="H33" s="28" t="str">
        <f t="shared" si="1"/>
        <v>F</v>
      </c>
      <c r="I33" s="48" t="s">
        <v>831</v>
      </c>
    </row>
    <row r="34" spans="1:9" ht="16.5">
      <c r="A34" s="26">
        <v>20</v>
      </c>
      <c r="B34" s="30" t="s">
        <v>584</v>
      </c>
      <c r="C34" s="30" t="s">
        <v>585</v>
      </c>
      <c r="D34" s="30" t="s">
        <v>164</v>
      </c>
      <c r="E34" s="27">
        <v>4.666666666666667</v>
      </c>
      <c r="F34" s="27">
        <v>7.5</v>
      </c>
      <c r="G34" s="27">
        <f t="shared" si="0"/>
        <v>6.65</v>
      </c>
      <c r="H34" s="28" t="str">
        <f t="shared" si="1"/>
        <v>C+</v>
      </c>
      <c r="I34" s="29"/>
    </row>
    <row r="35" spans="1:9" ht="16.5">
      <c r="A35" s="26">
        <v>21</v>
      </c>
      <c r="B35" s="30" t="s">
        <v>586</v>
      </c>
      <c r="C35" s="30" t="s">
        <v>587</v>
      </c>
      <c r="D35" s="30" t="s">
        <v>41</v>
      </c>
      <c r="E35" s="27">
        <v>5.5</v>
      </c>
      <c r="F35" s="27">
        <v>5.5</v>
      </c>
      <c r="G35" s="27">
        <f t="shared" si="0"/>
        <v>5.5</v>
      </c>
      <c r="H35" s="28" t="str">
        <f t="shared" si="1"/>
        <v>C</v>
      </c>
      <c r="I35" s="29"/>
    </row>
    <row r="36" spans="1:9" ht="16.5">
      <c r="A36" s="26">
        <v>22</v>
      </c>
      <c r="B36" s="30" t="s">
        <v>588</v>
      </c>
      <c r="C36" s="30" t="s">
        <v>589</v>
      </c>
      <c r="D36" s="30" t="s">
        <v>41</v>
      </c>
      <c r="E36" s="27">
        <v>5.833333333333333</v>
      </c>
      <c r="F36" s="27">
        <v>7.5</v>
      </c>
      <c r="G36" s="27">
        <f t="shared" si="0"/>
        <v>7</v>
      </c>
      <c r="H36" s="28" t="str">
        <f t="shared" si="1"/>
        <v>B</v>
      </c>
      <c r="I36" s="29"/>
    </row>
    <row r="37" spans="1:9" ht="16.5">
      <c r="A37" s="26">
        <v>23</v>
      </c>
      <c r="B37" s="30" t="s">
        <v>590</v>
      </c>
      <c r="C37" s="30" t="s">
        <v>174</v>
      </c>
      <c r="D37" s="30" t="s">
        <v>157</v>
      </c>
      <c r="E37" s="27">
        <v>7</v>
      </c>
      <c r="F37" s="27">
        <v>7.5</v>
      </c>
      <c r="G37" s="27">
        <f t="shared" si="0"/>
        <v>7.35</v>
      </c>
      <c r="H37" s="28" t="str">
        <f t="shared" si="1"/>
        <v>B</v>
      </c>
      <c r="I37" s="29"/>
    </row>
    <row r="38" spans="1:9" ht="16.5">
      <c r="A38" s="26">
        <v>24</v>
      </c>
      <c r="B38" s="30" t="s">
        <v>591</v>
      </c>
      <c r="C38" s="30" t="s">
        <v>592</v>
      </c>
      <c r="D38" s="30" t="s">
        <v>112</v>
      </c>
      <c r="E38" s="27">
        <v>0</v>
      </c>
      <c r="F38" s="27"/>
      <c r="G38" s="27">
        <f t="shared" si="0"/>
        <v>0</v>
      </c>
      <c r="H38" s="28" t="str">
        <f t="shared" si="1"/>
        <v>F</v>
      </c>
      <c r="I38" s="48" t="s">
        <v>831</v>
      </c>
    </row>
    <row r="39" spans="1:9" ht="16.5">
      <c r="A39" s="26">
        <v>25</v>
      </c>
      <c r="B39" s="30" t="s">
        <v>593</v>
      </c>
      <c r="C39" s="30" t="s">
        <v>594</v>
      </c>
      <c r="D39" s="30" t="s">
        <v>113</v>
      </c>
      <c r="E39" s="27">
        <v>6</v>
      </c>
      <c r="F39" s="27">
        <v>5</v>
      </c>
      <c r="G39" s="27">
        <f t="shared" si="0"/>
        <v>5.3</v>
      </c>
      <c r="H39" s="28" t="str">
        <f t="shared" si="1"/>
        <v>D+</v>
      </c>
      <c r="I39" s="29"/>
    </row>
    <row r="40" spans="1:9" ht="16.5">
      <c r="A40" s="26">
        <v>26</v>
      </c>
      <c r="B40" s="30" t="s">
        <v>595</v>
      </c>
      <c r="C40" s="30" t="s">
        <v>289</v>
      </c>
      <c r="D40" s="30" t="s">
        <v>82</v>
      </c>
      <c r="E40" s="27">
        <v>0</v>
      </c>
      <c r="F40" s="27"/>
      <c r="G40" s="27">
        <f t="shared" si="0"/>
        <v>0</v>
      </c>
      <c r="H40" s="28" t="str">
        <f t="shared" si="1"/>
        <v>F</v>
      </c>
      <c r="I40" s="48" t="s">
        <v>832</v>
      </c>
    </row>
    <row r="41" spans="1:9" ht="16.5">
      <c r="A41" s="26">
        <v>27</v>
      </c>
      <c r="B41" s="30" t="s">
        <v>596</v>
      </c>
      <c r="C41" s="30" t="s">
        <v>597</v>
      </c>
      <c r="D41" s="30" t="s">
        <v>220</v>
      </c>
      <c r="E41" s="27">
        <v>4.666666666666667</v>
      </c>
      <c r="F41" s="27">
        <v>5.5</v>
      </c>
      <c r="G41" s="27">
        <f t="shared" si="0"/>
        <v>5.25</v>
      </c>
      <c r="H41" s="28" t="str">
        <f t="shared" si="1"/>
        <v>D+</v>
      </c>
      <c r="I41" s="29"/>
    </row>
    <row r="42" spans="1:9" ht="16.5">
      <c r="A42" s="26">
        <v>28</v>
      </c>
      <c r="B42" s="30" t="s">
        <v>598</v>
      </c>
      <c r="C42" s="30" t="s">
        <v>599</v>
      </c>
      <c r="D42" s="30" t="s">
        <v>43</v>
      </c>
      <c r="E42" s="27">
        <v>0</v>
      </c>
      <c r="F42" s="27"/>
      <c r="G42" s="27">
        <f t="shared" si="0"/>
        <v>0</v>
      </c>
      <c r="H42" s="28" t="str">
        <f t="shared" si="1"/>
        <v>F</v>
      </c>
      <c r="I42" s="48" t="s">
        <v>831</v>
      </c>
    </row>
    <row r="43" spans="1:9" ht="16.5">
      <c r="A43" s="26">
        <v>29</v>
      </c>
      <c r="B43" s="30" t="s">
        <v>600</v>
      </c>
      <c r="C43" s="30" t="s">
        <v>125</v>
      </c>
      <c r="D43" s="30" t="s">
        <v>238</v>
      </c>
      <c r="E43" s="27">
        <v>7.5</v>
      </c>
      <c r="F43" s="27">
        <v>7</v>
      </c>
      <c r="G43" s="27">
        <f t="shared" si="0"/>
        <v>7.1499999999999995</v>
      </c>
      <c r="H43" s="28" t="str">
        <f t="shared" si="1"/>
        <v>B</v>
      </c>
      <c r="I43" s="29"/>
    </row>
    <row r="44" spans="1:9" ht="16.5">
      <c r="A44" s="26">
        <v>30</v>
      </c>
      <c r="B44" s="30" t="s">
        <v>601</v>
      </c>
      <c r="C44" s="30" t="s">
        <v>602</v>
      </c>
      <c r="D44" s="30" t="s">
        <v>126</v>
      </c>
      <c r="E44" s="27">
        <v>4.5</v>
      </c>
      <c r="F44" s="27">
        <v>0</v>
      </c>
      <c r="G44" s="27">
        <f t="shared" si="0"/>
        <v>1.3499999999999999</v>
      </c>
      <c r="H44" s="28" t="str">
        <f t="shared" si="1"/>
        <v>F</v>
      </c>
      <c r="I44" s="29"/>
    </row>
    <row r="45" spans="1:9" ht="16.5">
      <c r="A45" s="26">
        <v>31</v>
      </c>
      <c r="B45" s="30" t="s">
        <v>603</v>
      </c>
      <c r="C45" s="30" t="s">
        <v>604</v>
      </c>
      <c r="D45" s="30" t="s">
        <v>47</v>
      </c>
      <c r="E45" s="27">
        <v>7.833333333333333</v>
      </c>
      <c r="F45" s="27">
        <v>7</v>
      </c>
      <c r="G45" s="27">
        <f t="shared" si="0"/>
        <v>7.2499999999999991</v>
      </c>
      <c r="H45" s="28" t="str">
        <f t="shared" si="1"/>
        <v>B</v>
      </c>
      <c r="I45" s="29"/>
    </row>
    <row r="46" spans="1:9" ht="16.5">
      <c r="A46" s="26">
        <v>32</v>
      </c>
      <c r="B46" s="30" t="s">
        <v>605</v>
      </c>
      <c r="C46" s="30" t="s">
        <v>214</v>
      </c>
      <c r="D46" s="30" t="s">
        <v>165</v>
      </c>
      <c r="E46" s="27">
        <v>0</v>
      </c>
      <c r="F46" s="27"/>
      <c r="G46" s="27">
        <f t="shared" si="0"/>
        <v>0</v>
      </c>
      <c r="H46" s="28" t="str">
        <f t="shared" si="1"/>
        <v>F</v>
      </c>
      <c r="I46" s="48" t="s">
        <v>831</v>
      </c>
    </row>
    <row r="47" spans="1:9" ht="16.5">
      <c r="A47" s="26">
        <v>33</v>
      </c>
      <c r="B47" s="30" t="s">
        <v>606</v>
      </c>
      <c r="C47" s="30" t="s">
        <v>236</v>
      </c>
      <c r="D47" s="30" t="s">
        <v>182</v>
      </c>
      <c r="E47" s="27">
        <v>6.666666666666667</v>
      </c>
      <c r="F47" s="27">
        <v>5.5</v>
      </c>
      <c r="G47" s="27">
        <f t="shared" si="0"/>
        <v>5.85</v>
      </c>
      <c r="H47" s="28" t="str">
        <f t="shared" si="1"/>
        <v>C</v>
      </c>
      <c r="I47" s="29"/>
    </row>
    <row r="48" spans="1:9" ht="16.5">
      <c r="A48" s="26">
        <v>34</v>
      </c>
      <c r="B48" s="30" t="s">
        <v>607</v>
      </c>
      <c r="C48" s="30" t="s">
        <v>260</v>
      </c>
      <c r="D48" s="30" t="s">
        <v>83</v>
      </c>
      <c r="E48" s="27">
        <v>3.8333333333333335</v>
      </c>
      <c r="F48" s="27">
        <v>0</v>
      </c>
      <c r="G48" s="27">
        <f t="shared" si="0"/>
        <v>1.1499999999999999</v>
      </c>
      <c r="H48" s="28" t="str">
        <f t="shared" si="1"/>
        <v>F</v>
      </c>
      <c r="I48" s="29"/>
    </row>
    <row r="49" spans="1:9" ht="16.5">
      <c r="A49" s="26">
        <v>35</v>
      </c>
      <c r="B49" s="30" t="s">
        <v>608</v>
      </c>
      <c r="C49" s="30" t="s">
        <v>609</v>
      </c>
      <c r="D49" s="30" t="s">
        <v>156</v>
      </c>
      <c r="E49" s="27">
        <v>7.333333333333333</v>
      </c>
      <c r="F49" s="27">
        <v>8</v>
      </c>
      <c r="G49" s="27">
        <f t="shared" si="0"/>
        <v>7.7999999999999989</v>
      </c>
      <c r="H49" s="28" t="str">
        <f t="shared" si="1"/>
        <v>B</v>
      </c>
      <c r="I49" s="29"/>
    </row>
    <row r="50" spans="1:9" ht="16.5">
      <c r="A50" s="26">
        <v>36</v>
      </c>
      <c r="B50" s="30" t="s">
        <v>610</v>
      </c>
      <c r="C50" s="30" t="s">
        <v>173</v>
      </c>
      <c r="D50" s="30" t="s">
        <v>84</v>
      </c>
      <c r="E50" s="27">
        <v>5.166666666666667</v>
      </c>
      <c r="F50" s="27">
        <v>7</v>
      </c>
      <c r="G50" s="27">
        <f t="shared" si="0"/>
        <v>6.4499999999999993</v>
      </c>
      <c r="H50" s="28" t="str">
        <f t="shared" si="1"/>
        <v>C+</v>
      </c>
      <c r="I50" s="29"/>
    </row>
    <row r="51" spans="1:9" ht="16.5">
      <c r="A51" s="26">
        <v>37</v>
      </c>
      <c r="B51" s="30" t="s">
        <v>611</v>
      </c>
      <c r="C51" s="30" t="s">
        <v>105</v>
      </c>
      <c r="D51" s="30" t="s">
        <v>84</v>
      </c>
      <c r="E51" s="27">
        <v>5.5</v>
      </c>
      <c r="F51" s="27">
        <v>4</v>
      </c>
      <c r="G51" s="27">
        <f t="shared" si="0"/>
        <v>4.4499999999999993</v>
      </c>
      <c r="H51" s="28" t="str">
        <f t="shared" si="1"/>
        <v>D</v>
      </c>
      <c r="I51" s="29"/>
    </row>
    <row r="52" spans="1:9" ht="16.5">
      <c r="A52" s="26">
        <v>38</v>
      </c>
      <c r="B52" s="30" t="s">
        <v>612</v>
      </c>
      <c r="C52" s="30" t="s">
        <v>613</v>
      </c>
      <c r="D52" s="30" t="s">
        <v>49</v>
      </c>
      <c r="E52" s="27">
        <v>6.833333333333333</v>
      </c>
      <c r="F52" s="27">
        <v>5.5</v>
      </c>
      <c r="G52" s="27">
        <f t="shared" si="0"/>
        <v>5.8999999999999995</v>
      </c>
      <c r="H52" s="28" t="str">
        <f t="shared" si="1"/>
        <v>C</v>
      </c>
      <c r="I52" s="29"/>
    </row>
    <row r="53" spans="1:9" ht="16.5">
      <c r="A53" s="26">
        <v>39</v>
      </c>
      <c r="B53" s="30" t="s">
        <v>614</v>
      </c>
      <c r="C53" s="30" t="s">
        <v>615</v>
      </c>
      <c r="D53" s="30" t="s">
        <v>52</v>
      </c>
      <c r="E53" s="27">
        <v>9.1666666666666661</v>
      </c>
      <c r="F53" s="27">
        <v>7.5</v>
      </c>
      <c r="G53" s="27">
        <f t="shared" si="0"/>
        <v>8</v>
      </c>
      <c r="H53" s="28" t="str">
        <f t="shared" si="1"/>
        <v>B+</v>
      </c>
      <c r="I53" s="29"/>
    </row>
    <row r="54" spans="1:9" ht="16.5">
      <c r="A54" s="26">
        <v>40</v>
      </c>
      <c r="B54" s="30" t="s">
        <v>616</v>
      </c>
      <c r="C54" s="30" t="s">
        <v>617</v>
      </c>
      <c r="D54" s="30" t="s">
        <v>53</v>
      </c>
      <c r="E54" s="27">
        <v>5.666666666666667</v>
      </c>
      <c r="F54" s="27">
        <v>5</v>
      </c>
      <c r="G54" s="27">
        <f t="shared" si="0"/>
        <v>5.2</v>
      </c>
      <c r="H54" s="28" t="str">
        <f t="shared" si="1"/>
        <v>D+</v>
      </c>
      <c r="I54" s="29"/>
    </row>
    <row r="55" spans="1:9" ht="16.5">
      <c r="A55" s="26">
        <v>41</v>
      </c>
      <c r="B55" s="30" t="s">
        <v>618</v>
      </c>
      <c r="C55" s="30" t="s">
        <v>176</v>
      </c>
      <c r="D55" s="30" t="s">
        <v>55</v>
      </c>
      <c r="E55" s="27">
        <v>4.5</v>
      </c>
      <c r="F55" s="27">
        <v>6</v>
      </c>
      <c r="G55" s="27">
        <f t="shared" si="0"/>
        <v>5.5499999999999989</v>
      </c>
      <c r="H55" s="28" t="str">
        <f t="shared" si="1"/>
        <v>C</v>
      </c>
      <c r="I55" s="29"/>
    </row>
    <row r="56" spans="1:9" ht="16.5">
      <c r="A56" s="26">
        <v>42</v>
      </c>
      <c r="B56" s="30" t="s">
        <v>619</v>
      </c>
      <c r="C56" s="30" t="s">
        <v>213</v>
      </c>
      <c r="D56" s="30" t="s">
        <v>116</v>
      </c>
      <c r="E56" s="27">
        <v>5.5</v>
      </c>
      <c r="F56" s="27">
        <v>7</v>
      </c>
      <c r="G56" s="27">
        <f t="shared" si="0"/>
        <v>6.5499999999999989</v>
      </c>
      <c r="H56" s="28" t="str">
        <f t="shared" si="1"/>
        <v>C+</v>
      </c>
      <c r="I56" s="29"/>
    </row>
    <row r="57" spans="1:9" ht="16.5">
      <c r="A57" s="26">
        <v>43</v>
      </c>
      <c r="B57" s="30" t="s">
        <v>620</v>
      </c>
      <c r="C57" s="30" t="s">
        <v>163</v>
      </c>
      <c r="D57" s="30" t="s">
        <v>58</v>
      </c>
      <c r="E57" s="27">
        <v>7.5</v>
      </c>
      <c r="F57" s="27">
        <v>4</v>
      </c>
      <c r="G57" s="27">
        <f t="shared" si="0"/>
        <v>5.05</v>
      </c>
      <c r="H57" s="28" t="str">
        <f t="shared" si="1"/>
        <v>D+</v>
      </c>
      <c r="I57" s="29"/>
    </row>
    <row r="58" spans="1:9" ht="16.5">
      <c r="A58" s="26">
        <v>44</v>
      </c>
      <c r="B58" s="30" t="s">
        <v>621</v>
      </c>
      <c r="C58" s="30" t="s">
        <v>622</v>
      </c>
      <c r="D58" s="30" t="s">
        <v>117</v>
      </c>
      <c r="E58" s="27">
        <v>5</v>
      </c>
      <c r="F58" s="27">
        <v>5</v>
      </c>
      <c r="G58" s="27">
        <f t="shared" si="0"/>
        <v>5</v>
      </c>
      <c r="H58" s="28" t="str">
        <f t="shared" si="1"/>
        <v>D+</v>
      </c>
      <c r="I58" s="29"/>
    </row>
    <row r="59" spans="1:9" ht="16.5">
      <c r="A59" s="26">
        <v>45</v>
      </c>
      <c r="B59" s="30" t="s">
        <v>623</v>
      </c>
      <c r="C59" s="30" t="s">
        <v>147</v>
      </c>
      <c r="D59" s="30" t="s">
        <v>59</v>
      </c>
      <c r="E59" s="27">
        <v>5</v>
      </c>
      <c r="F59" s="27">
        <v>8</v>
      </c>
      <c r="G59" s="27">
        <f t="shared" si="0"/>
        <v>7.1</v>
      </c>
      <c r="H59" s="28" t="str">
        <f t="shared" si="1"/>
        <v>B</v>
      </c>
      <c r="I59" s="29"/>
    </row>
    <row r="60" spans="1:9" ht="16.5">
      <c r="A60" s="26">
        <v>46</v>
      </c>
      <c r="B60" s="30" t="s">
        <v>624</v>
      </c>
      <c r="C60" s="30" t="s">
        <v>265</v>
      </c>
      <c r="D60" s="30" t="s">
        <v>625</v>
      </c>
      <c r="E60" s="27">
        <v>7.666666666666667</v>
      </c>
      <c r="F60" s="27">
        <v>7.5</v>
      </c>
      <c r="G60" s="27">
        <f t="shared" si="0"/>
        <v>7.55</v>
      </c>
      <c r="H60" s="28" t="str">
        <f t="shared" si="1"/>
        <v>B</v>
      </c>
      <c r="I60" s="29"/>
    </row>
    <row r="61" spans="1:9" ht="16.5">
      <c r="A61" s="26">
        <v>47</v>
      </c>
      <c r="B61" s="30" t="s">
        <v>626</v>
      </c>
      <c r="C61" s="30" t="s">
        <v>169</v>
      </c>
      <c r="D61" s="30" t="s">
        <v>262</v>
      </c>
      <c r="E61" s="27">
        <v>5.166666666666667</v>
      </c>
      <c r="F61" s="27">
        <v>5.5</v>
      </c>
      <c r="G61" s="27">
        <f t="shared" si="0"/>
        <v>5.3999999999999995</v>
      </c>
      <c r="H61" s="28" t="str">
        <f t="shared" si="1"/>
        <v>D+</v>
      </c>
      <c r="I61" s="29"/>
    </row>
    <row r="62" spans="1:9" ht="16.5">
      <c r="A62" s="26">
        <v>48</v>
      </c>
      <c r="B62" s="30" t="s">
        <v>627</v>
      </c>
      <c r="C62" s="30" t="s">
        <v>160</v>
      </c>
      <c r="D62" s="30" t="s">
        <v>90</v>
      </c>
      <c r="E62" s="27">
        <v>6.333333333333333</v>
      </c>
      <c r="F62" s="27">
        <v>8.5</v>
      </c>
      <c r="G62" s="27">
        <f t="shared" si="0"/>
        <v>7.85</v>
      </c>
      <c r="H62" s="28" t="str">
        <f t="shared" si="1"/>
        <v>B</v>
      </c>
      <c r="I62" s="29"/>
    </row>
    <row r="63" spans="1:9" ht="16.5">
      <c r="A63" s="26">
        <v>49</v>
      </c>
      <c r="B63" s="30" t="s">
        <v>628</v>
      </c>
      <c r="C63" s="30" t="s">
        <v>629</v>
      </c>
      <c r="D63" s="30" t="s">
        <v>64</v>
      </c>
      <c r="E63" s="27">
        <v>4.5</v>
      </c>
      <c r="F63" s="27">
        <v>4</v>
      </c>
      <c r="G63" s="27">
        <f t="shared" si="0"/>
        <v>4.1499999999999995</v>
      </c>
      <c r="H63" s="28" t="str">
        <f t="shared" si="1"/>
        <v>D</v>
      </c>
      <c r="I63" s="29"/>
    </row>
    <row r="64" spans="1:9" ht="16.5">
      <c r="A64" s="26">
        <v>50</v>
      </c>
      <c r="B64" s="30" t="s">
        <v>630</v>
      </c>
      <c r="C64" s="30" t="s">
        <v>162</v>
      </c>
      <c r="D64" s="30" t="s">
        <v>64</v>
      </c>
      <c r="E64" s="27">
        <v>6.833333333333333</v>
      </c>
      <c r="F64" s="27">
        <v>8</v>
      </c>
      <c r="G64" s="27">
        <f t="shared" si="0"/>
        <v>7.6499999999999995</v>
      </c>
      <c r="H64" s="28" t="str">
        <f t="shared" si="1"/>
        <v>B</v>
      </c>
      <c r="I64" s="29"/>
    </row>
    <row r="65" spans="1:9" ht="16.5">
      <c r="A65" s="26">
        <v>51</v>
      </c>
      <c r="B65" s="30" t="s">
        <v>631</v>
      </c>
      <c r="C65" s="30" t="s">
        <v>632</v>
      </c>
      <c r="D65" s="30" t="s">
        <v>64</v>
      </c>
      <c r="E65" s="27">
        <v>6.833333333333333</v>
      </c>
      <c r="F65" s="27">
        <v>6.5</v>
      </c>
      <c r="G65" s="27">
        <f t="shared" si="0"/>
        <v>6.6</v>
      </c>
      <c r="H65" s="28" t="str">
        <f t="shared" si="1"/>
        <v>C+</v>
      </c>
      <c r="I65" s="29"/>
    </row>
    <row r="66" spans="1:9" ht="16.5">
      <c r="A66" s="26">
        <v>52</v>
      </c>
      <c r="B66" s="30" t="s">
        <v>633</v>
      </c>
      <c r="C66" s="30" t="s">
        <v>243</v>
      </c>
      <c r="D66" s="30" t="s">
        <v>153</v>
      </c>
      <c r="E66" s="27">
        <v>6.166666666666667</v>
      </c>
      <c r="F66" s="27">
        <v>5.5</v>
      </c>
      <c r="G66" s="27">
        <f t="shared" si="0"/>
        <v>5.6999999999999993</v>
      </c>
      <c r="H66" s="28" t="str">
        <f t="shared" si="1"/>
        <v>C</v>
      </c>
      <c r="I66" s="29"/>
    </row>
    <row r="67" spans="1:9" ht="16.5">
      <c r="A67" s="26">
        <v>53</v>
      </c>
      <c r="B67" s="30" t="s">
        <v>634</v>
      </c>
      <c r="C67" s="30" t="s">
        <v>249</v>
      </c>
      <c r="D67" s="30" t="s">
        <v>94</v>
      </c>
      <c r="E67" s="27">
        <v>6.833333333333333</v>
      </c>
      <c r="F67" s="27">
        <v>7</v>
      </c>
      <c r="G67" s="27">
        <f t="shared" si="0"/>
        <v>6.9499999999999993</v>
      </c>
      <c r="H67" s="28" t="str">
        <f t="shared" si="1"/>
        <v>B</v>
      </c>
      <c r="I67" s="29"/>
    </row>
    <row r="68" spans="1:9" ht="16.5">
      <c r="A68" s="26">
        <v>54</v>
      </c>
      <c r="B68" s="30" t="s">
        <v>635</v>
      </c>
      <c r="C68" s="30" t="s">
        <v>636</v>
      </c>
      <c r="D68" s="30" t="s">
        <v>94</v>
      </c>
      <c r="E68" s="27">
        <v>5.833333333333333</v>
      </c>
      <c r="F68" s="27">
        <v>6.5</v>
      </c>
      <c r="G68" s="27">
        <f t="shared" si="0"/>
        <v>6.3</v>
      </c>
      <c r="H68" s="28" t="str">
        <f t="shared" si="1"/>
        <v>C+</v>
      </c>
      <c r="I68" s="29"/>
    </row>
    <row r="69" spans="1:9" ht="16.5">
      <c r="A69" s="26">
        <v>55</v>
      </c>
      <c r="B69" s="30" t="s">
        <v>637</v>
      </c>
      <c r="C69" s="30" t="s">
        <v>638</v>
      </c>
      <c r="D69" s="30" t="s">
        <v>139</v>
      </c>
      <c r="E69" s="27">
        <v>5.833333333333333</v>
      </c>
      <c r="F69" s="27">
        <v>4.5</v>
      </c>
      <c r="G69" s="27">
        <f t="shared" si="0"/>
        <v>4.8999999999999995</v>
      </c>
      <c r="H69" s="28" t="str">
        <f t="shared" si="1"/>
        <v>D</v>
      </c>
      <c r="I69" s="29"/>
    </row>
    <row r="70" spans="1:9" ht="16.5">
      <c r="A70" s="26">
        <v>56</v>
      </c>
      <c r="B70" s="30" t="s">
        <v>639</v>
      </c>
      <c r="C70" s="30" t="s">
        <v>640</v>
      </c>
      <c r="D70" s="30" t="s">
        <v>181</v>
      </c>
      <c r="E70" s="27">
        <v>0</v>
      </c>
      <c r="F70" s="27"/>
      <c r="G70" s="27">
        <f t="shared" si="0"/>
        <v>0</v>
      </c>
      <c r="H70" s="28" t="str">
        <f t="shared" si="1"/>
        <v>F</v>
      </c>
      <c r="I70" s="48" t="s">
        <v>831</v>
      </c>
    </row>
    <row r="71" spans="1:9" ht="16.5">
      <c r="A71" s="26">
        <v>57</v>
      </c>
      <c r="B71" s="30" t="s">
        <v>641</v>
      </c>
      <c r="C71" s="30" t="s">
        <v>70</v>
      </c>
      <c r="D71" s="30" t="s">
        <v>181</v>
      </c>
      <c r="E71" s="27">
        <v>8.3333333333333339</v>
      </c>
      <c r="F71" s="27">
        <v>8</v>
      </c>
      <c r="G71" s="27">
        <f t="shared" si="0"/>
        <v>8.1</v>
      </c>
      <c r="H71" s="28" t="str">
        <f t="shared" si="1"/>
        <v>B+</v>
      </c>
      <c r="I71" s="29"/>
    </row>
    <row r="72" spans="1:9" ht="16.5">
      <c r="A72" s="26">
        <v>58</v>
      </c>
      <c r="B72" s="30" t="s">
        <v>642</v>
      </c>
      <c r="C72" s="30" t="s">
        <v>643</v>
      </c>
      <c r="D72" s="30" t="s">
        <v>66</v>
      </c>
      <c r="E72" s="27">
        <v>7.666666666666667</v>
      </c>
      <c r="F72" s="27">
        <v>7.5</v>
      </c>
      <c r="G72" s="27">
        <f t="shared" si="0"/>
        <v>7.55</v>
      </c>
      <c r="H72" s="28" t="str">
        <f t="shared" si="1"/>
        <v>B</v>
      </c>
      <c r="I72" s="29"/>
    </row>
    <row r="73" spans="1:9" ht="16.5">
      <c r="A73" s="26">
        <v>59</v>
      </c>
      <c r="B73" s="30" t="s">
        <v>644</v>
      </c>
      <c r="C73" s="30" t="s">
        <v>68</v>
      </c>
      <c r="D73" s="30" t="s">
        <v>98</v>
      </c>
      <c r="E73" s="27">
        <v>5.833333333333333</v>
      </c>
      <c r="F73" s="27">
        <v>7</v>
      </c>
      <c r="G73" s="27">
        <f t="shared" si="0"/>
        <v>6.6499999999999995</v>
      </c>
      <c r="H73" s="28" t="str">
        <f t="shared" si="1"/>
        <v>C+</v>
      </c>
      <c r="I73" s="29"/>
    </row>
    <row r="74" spans="1:9" ht="16.5">
      <c r="A74" s="26">
        <v>60</v>
      </c>
      <c r="B74" s="30" t="s">
        <v>645</v>
      </c>
      <c r="C74" s="30" t="s">
        <v>76</v>
      </c>
      <c r="D74" s="30" t="s">
        <v>98</v>
      </c>
      <c r="E74" s="27">
        <v>5.666666666666667</v>
      </c>
      <c r="F74" s="27">
        <v>7</v>
      </c>
      <c r="G74" s="27">
        <f t="shared" si="0"/>
        <v>6.6</v>
      </c>
      <c r="H74" s="28" t="str">
        <f t="shared" si="1"/>
        <v>C+</v>
      </c>
      <c r="I74" s="29"/>
    </row>
    <row r="75" spans="1:9" ht="16.5">
      <c r="A75" s="26">
        <v>61</v>
      </c>
      <c r="B75" s="30" t="s">
        <v>646</v>
      </c>
      <c r="C75" s="30" t="s">
        <v>209</v>
      </c>
      <c r="D75" s="30" t="s">
        <v>167</v>
      </c>
      <c r="E75" s="27">
        <v>4.666666666666667</v>
      </c>
      <c r="F75" s="27">
        <v>8</v>
      </c>
      <c r="G75" s="27">
        <f t="shared" si="0"/>
        <v>7</v>
      </c>
      <c r="H75" s="28" t="str">
        <f t="shared" si="1"/>
        <v>B</v>
      </c>
      <c r="I75" s="29"/>
    </row>
    <row r="76" spans="1:9" ht="16.5">
      <c r="A76" s="26">
        <v>62</v>
      </c>
      <c r="B76" s="30" t="s">
        <v>647</v>
      </c>
      <c r="C76" s="30" t="s">
        <v>648</v>
      </c>
      <c r="D76" s="30" t="s">
        <v>204</v>
      </c>
      <c r="E76" s="27">
        <v>0</v>
      </c>
      <c r="F76" s="27"/>
      <c r="G76" s="27">
        <f t="shared" si="0"/>
        <v>0</v>
      </c>
      <c r="H76" s="28" t="str">
        <f t="shared" si="1"/>
        <v>F</v>
      </c>
      <c r="I76" s="48" t="s">
        <v>832</v>
      </c>
    </row>
    <row r="77" spans="1:9" ht="16.5">
      <c r="A77" s="26">
        <v>63</v>
      </c>
      <c r="B77" s="30" t="s">
        <v>649</v>
      </c>
      <c r="C77" s="30" t="s">
        <v>650</v>
      </c>
      <c r="D77" s="30" t="s">
        <v>204</v>
      </c>
      <c r="E77" s="27">
        <v>6.666666666666667</v>
      </c>
      <c r="F77" s="27">
        <v>5</v>
      </c>
      <c r="G77" s="27">
        <f t="shared" si="0"/>
        <v>5.5</v>
      </c>
      <c r="H77" s="28" t="str">
        <f t="shared" si="1"/>
        <v>C</v>
      </c>
      <c r="I77" s="29"/>
    </row>
    <row r="78" spans="1:9" ht="16.5">
      <c r="A78" s="26">
        <v>64</v>
      </c>
      <c r="B78" s="30" t="s">
        <v>651</v>
      </c>
      <c r="C78" s="30" t="s">
        <v>237</v>
      </c>
      <c r="D78" s="30" t="s">
        <v>286</v>
      </c>
      <c r="E78" s="27">
        <v>5.166666666666667</v>
      </c>
      <c r="F78" s="27">
        <v>6.5</v>
      </c>
      <c r="G78" s="27">
        <f t="shared" si="0"/>
        <v>6.1</v>
      </c>
      <c r="H78" s="28" t="str">
        <f t="shared" si="1"/>
        <v>C+</v>
      </c>
      <c r="I78" s="29"/>
    </row>
    <row r="79" spans="1:9" ht="16.5">
      <c r="A79" s="26">
        <v>65</v>
      </c>
      <c r="B79" s="30" t="s">
        <v>652</v>
      </c>
      <c r="C79" s="30" t="s">
        <v>653</v>
      </c>
      <c r="D79" s="30" t="s">
        <v>155</v>
      </c>
      <c r="E79" s="27">
        <v>6.5</v>
      </c>
      <c r="F79" s="27">
        <v>5</v>
      </c>
      <c r="G79" s="27">
        <f t="shared" si="0"/>
        <v>5.45</v>
      </c>
      <c r="H79" s="28" t="str">
        <f t="shared" si="1"/>
        <v>C</v>
      </c>
      <c r="I79" s="29"/>
    </row>
    <row r="80" spans="1:9" ht="16.5">
      <c r="A80" s="26">
        <v>66</v>
      </c>
      <c r="B80" s="30" t="s">
        <v>654</v>
      </c>
      <c r="C80" s="30" t="s">
        <v>655</v>
      </c>
      <c r="D80" s="30" t="s">
        <v>656</v>
      </c>
      <c r="E80" s="27">
        <v>8.1666666666666661</v>
      </c>
      <c r="F80" s="27">
        <v>5</v>
      </c>
      <c r="G80" s="27">
        <f>E80*$E$13+F80*$F$13</f>
        <v>5.9499999999999993</v>
      </c>
      <c r="H80" s="28" t="str">
        <f>IF(G80&lt;4,"F",IF(G80&lt;=4.9,"D",IF(G80&lt;=5.4,"D+",IF(G80&lt;=5.9,"C",IF(G80&lt;=6.9,"C+",IF(G80&lt;=7.9,"B",IF(G80&lt;=8.4,"B+","A")))))))</f>
        <v>C+</v>
      </c>
      <c r="I80" s="29"/>
    </row>
    <row r="81" spans="1:10" ht="16.5">
      <c r="A81" s="26">
        <v>67</v>
      </c>
      <c r="B81" s="30" t="s">
        <v>657</v>
      </c>
      <c r="C81" s="30" t="s">
        <v>231</v>
      </c>
      <c r="D81" s="30" t="s">
        <v>225</v>
      </c>
      <c r="E81" s="27">
        <v>5</v>
      </c>
      <c r="F81" s="27">
        <v>7.5</v>
      </c>
      <c r="G81" s="27">
        <f>E81*$E$13+F81*$F$13</f>
        <v>6.75</v>
      </c>
      <c r="H81" s="28" t="str">
        <f>IF(G81&lt;4,"F",IF(G81&lt;=4.9,"D",IF(G81&lt;=5.4,"D+",IF(G81&lt;=5.9,"C",IF(G81&lt;=6.9,"C+",IF(G81&lt;=7.9,"B",IF(G81&lt;=8.4,"B+","A")))))))</f>
        <v>C+</v>
      </c>
      <c r="I81" s="29"/>
    </row>
    <row r="82" spans="1:10" ht="16.5">
      <c r="A82" s="26">
        <v>68</v>
      </c>
      <c r="B82" s="30" t="s">
        <v>658</v>
      </c>
      <c r="C82" s="30" t="s">
        <v>659</v>
      </c>
      <c r="D82" s="30" t="s">
        <v>258</v>
      </c>
      <c r="E82" s="27">
        <v>8.1666666666666661</v>
      </c>
      <c r="F82" s="27">
        <v>7.5</v>
      </c>
      <c r="G82" s="27">
        <f>E82*$E$13+F82*$F$13</f>
        <v>7.6999999999999993</v>
      </c>
      <c r="H82" s="28" t="str">
        <f>IF(G82&lt;4,"F",IF(G82&lt;=4.9,"D",IF(G82&lt;=5.4,"D+",IF(G82&lt;=5.9,"C",IF(G82&lt;=6.9,"C+",IF(G82&lt;=7.9,"B",IF(G82&lt;=8.4,"B+","A")))))))</f>
        <v>B</v>
      </c>
      <c r="I82" s="29"/>
    </row>
    <row r="83" spans="1:10" ht="16.5">
      <c r="A83" s="26">
        <v>69</v>
      </c>
      <c r="B83" s="31"/>
      <c r="C83" s="32"/>
      <c r="D83" s="32"/>
      <c r="E83" s="27"/>
      <c r="F83" s="27"/>
      <c r="G83" s="27">
        <f>E83*$E$13+F83*$F$13</f>
        <v>0</v>
      </c>
      <c r="H83" s="28" t="str">
        <f>IF(G83&lt;4,"F",IF(G83&lt;=4.9,"D",IF(G83&lt;=5.4,"D+",IF(G83&lt;=5.9,"C",IF(G83&lt;=6.9,"C+",IF(G83&lt;=7.9,"B",IF(G83&lt;=8.4,"B+","A")))))))</f>
        <v>F</v>
      </c>
      <c r="I83" s="29"/>
    </row>
    <row r="84" spans="1:10" ht="16.5">
      <c r="A84" s="26">
        <v>70</v>
      </c>
      <c r="B84" s="31"/>
      <c r="C84" s="32"/>
      <c r="D84" s="32"/>
      <c r="E84" s="27"/>
      <c r="F84" s="27"/>
      <c r="G84" s="27">
        <f>E84*$E$13+F84*$F$13</f>
        <v>0</v>
      </c>
      <c r="H84" s="28" t="str">
        <f>IF(G84&lt;4,"F",IF(G84&lt;=4.9,"D",IF(G84&lt;=5.4,"D+",IF(G84&lt;=5.9,"C",IF(G84&lt;=6.9,"C+",IF(G84&lt;=7.9,"B",IF(G84&lt;=8.4,"B+","A")))))))</f>
        <v>F</v>
      </c>
      <c r="I84" s="29"/>
    </row>
    <row r="85" spans="1:10" ht="15.75">
      <c r="A85" s="1"/>
      <c r="B85" s="1"/>
      <c r="C85" s="1"/>
      <c r="D85" s="1"/>
      <c r="E85" s="1"/>
      <c r="F85" s="1"/>
      <c r="G85" s="1"/>
      <c r="H85" s="1"/>
      <c r="I85" s="1"/>
    </row>
    <row r="86" spans="1:10" ht="15.75">
      <c r="A86" s="9" t="str">
        <f>"Cộng danh sách gồm "</f>
        <v xml:space="preserve">Cộng danh sách gồm </v>
      </c>
      <c r="B86" s="9"/>
      <c r="C86" s="9"/>
      <c r="D86" s="10">
        <f>COUNTA(H15:H82)</f>
        <v>68</v>
      </c>
      <c r="E86" s="11">
        <v>1</v>
      </c>
      <c r="F86" s="12"/>
      <c r="G86" s="1"/>
      <c r="H86" s="1"/>
      <c r="I86" s="1"/>
      <c r="J86">
        <v>58</v>
      </c>
    </row>
    <row r="87" spans="1:10" ht="15.75">
      <c r="A87" s="68" t="s">
        <v>19</v>
      </c>
      <c r="B87" s="68"/>
      <c r="C87" s="68"/>
      <c r="D87" s="13">
        <f>COUNTIF(G15:G84,"&gt;=5")</f>
        <v>52</v>
      </c>
      <c r="E87" s="14">
        <f>D87/D86</f>
        <v>0.76470588235294112</v>
      </c>
      <c r="F87" s="15"/>
      <c r="G87" s="1"/>
      <c r="H87" s="1"/>
      <c r="I87" s="1"/>
    </row>
    <row r="88" spans="1:10" ht="15.75">
      <c r="A88" s="68" t="s">
        <v>20</v>
      </c>
      <c r="B88" s="68"/>
      <c r="C88" s="68"/>
      <c r="D88" s="13">
        <f>D86-D87</f>
        <v>16</v>
      </c>
      <c r="E88" s="14">
        <f>D88/D86</f>
        <v>0.23529411764705882</v>
      </c>
      <c r="F88" s="15"/>
      <c r="G88" s="1"/>
      <c r="H88" s="1"/>
      <c r="I88" s="1"/>
    </row>
    <row r="89" spans="1:10" ht="15.75">
      <c r="A89" s="16"/>
      <c r="B89" s="16"/>
      <c r="C89" s="4"/>
      <c r="D89" s="16"/>
      <c r="E89" s="3"/>
      <c r="F89" s="1"/>
      <c r="G89" s="1"/>
      <c r="H89" s="1"/>
      <c r="I89" s="1"/>
    </row>
    <row r="90" spans="1:10" ht="15.75">
      <c r="A90" s="1"/>
      <c r="B90" s="1"/>
      <c r="C90" s="1"/>
      <c r="D90" s="1"/>
      <c r="E90" s="69" t="str">
        <f ca="1">"TP. Hồ Chí Minh, ngày "&amp;  DAY(NOW())&amp;" tháng " &amp;MONTH(NOW())&amp;" năm "&amp;YEAR(NOW())</f>
        <v>TP. Hồ Chí Minh, ngày 23 tháng 6 năm 2017</v>
      </c>
      <c r="F90" s="69"/>
      <c r="G90" s="69"/>
      <c r="H90" s="69"/>
      <c r="I90" s="69"/>
    </row>
    <row r="91" spans="1:10" ht="15.75">
      <c r="A91" s="53" t="s">
        <v>193</v>
      </c>
      <c r="B91" s="53"/>
      <c r="C91" s="53"/>
      <c r="D91" s="1"/>
      <c r="E91" s="53" t="s">
        <v>21</v>
      </c>
      <c r="F91" s="53"/>
      <c r="G91" s="53"/>
      <c r="H91" s="53"/>
      <c r="I91" s="53"/>
    </row>
    <row r="92" spans="1:10" ht="15.75">
      <c r="A92" s="1"/>
      <c r="B92" s="1"/>
      <c r="C92" s="1"/>
      <c r="D92" s="1"/>
      <c r="E92" s="1"/>
      <c r="F92" s="1"/>
      <c r="G92" s="1"/>
      <c r="H92" s="1"/>
      <c r="I92" s="1"/>
    </row>
    <row r="96" spans="1:10" ht="15.75">
      <c r="B96" s="18"/>
      <c r="C96" s="18"/>
    </row>
    <row r="97" spans="6:8" ht="15.75">
      <c r="F97" s="52"/>
      <c r="G97" s="52"/>
      <c r="H97" s="52"/>
    </row>
  </sheetData>
  <protectedRanges>
    <protectedRange sqref="A92:D92" name="Range5"/>
    <protectedRange sqref="I15:I84" name="Range4"/>
    <protectedRange sqref="E15:F84" name="Range3"/>
    <protectedRange sqref="C9" name="Range2"/>
    <protectedRange sqref="A4" name="Range1"/>
    <protectedRange sqref="E13:F13" name="Range6"/>
    <protectedRange sqref="E92:I92" name="Range5_1"/>
    <protectedRange sqref="B15:D84" name="Range3_3"/>
    <protectedRange sqref="G8:G9" name="Range2_1"/>
    <protectedRange sqref="C8" name="Range2_2"/>
    <protectedRange sqref="C10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97:H97"/>
    <mergeCell ref="A91:C91"/>
    <mergeCell ref="E91:I91"/>
    <mergeCell ref="A10:B10"/>
    <mergeCell ref="C10:D10"/>
    <mergeCell ref="A12:A13"/>
    <mergeCell ref="B12:B13"/>
    <mergeCell ref="C12:D13"/>
    <mergeCell ref="G12:H12"/>
    <mergeCell ref="I12:I13"/>
    <mergeCell ref="C14:D14"/>
    <mergeCell ref="A87:C87"/>
    <mergeCell ref="A88:C88"/>
    <mergeCell ref="E90:I90"/>
  </mergeCells>
  <conditionalFormatting sqref="H15:H84">
    <cfRule type="cellIs" dxfId="7" priority="2" stopIfTrue="1" operator="equal">
      <formula>"F"</formula>
    </cfRule>
  </conditionalFormatting>
  <conditionalFormatting sqref="G15:G84">
    <cfRule type="expression" dxfId="6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Layout" topLeftCell="A47" zoomScaleNormal="100" workbookViewId="0">
      <selection activeCell="J63" sqref="J63"/>
    </sheetView>
  </sheetViews>
  <sheetFormatPr defaultRowHeight="15"/>
  <cols>
    <col min="1" max="1" width="6.140625" customWidth="1"/>
    <col min="2" max="2" width="14.28515625" customWidth="1"/>
    <col min="3" max="3" width="2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19"/>
      <c r="B5" s="19"/>
      <c r="C5" s="19"/>
      <c r="D5" s="19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19"/>
      <c r="B7" s="19"/>
      <c r="C7" s="19"/>
      <c r="D7" s="19"/>
      <c r="E7" s="19"/>
      <c r="F7" s="19"/>
      <c r="G7" s="19"/>
      <c r="H7" s="19"/>
      <c r="I7" s="19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671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229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20">
        <v>1</v>
      </c>
      <c r="B14" s="25">
        <v>2</v>
      </c>
      <c r="C14" s="67">
        <v>3</v>
      </c>
      <c r="D14" s="67"/>
      <c r="E14" s="20">
        <v>4</v>
      </c>
      <c r="F14" s="20">
        <v>5</v>
      </c>
      <c r="G14" s="20">
        <v>6</v>
      </c>
      <c r="H14" s="23">
        <v>7</v>
      </c>
      <c r="I14" s="7">
        <v>8</v>
      </c>
    </row>
    <row r="15" spans="1:9" ht="16.5">
      <c r="A15" s="26">
        <v>1</v>
      </c>
      <c r="B15" s="37" t="s">
        <v>672</v>
      </c>
      <c r="C15" s="30" t="s">
        <v>191</v>
      </c>
      <c r="D15" s="30" t="s">
        <v>23</v>
      </c>
      <c r="E15" s="27">
        <v>8.1999999999999993</v>
      </c>
      <c r="F15" s="27">
        <v>7.5</v>
      </c>
      <c r="G15" s="27">
        <f>E15*$E$13+F15*$F$13</f>
        <v>7.7099999999999991</v>
      </c>
      <c r="H15" s="28" t="str">
        <f>IF(G15&lt;4,"F",IF(G15&lt;=4.9,"D",IF(G15&lt;=5.4,"D+",IF(G15&lt;=5.9,"C",IF(G15&lt;=6.9,"C+",IF(G15&lt;=7.9,"B",IF(G15&lt;=8.4,"B+","A")))))))</f>
        <v>B</v>
      </c>
      <c r="I15" s="29"/>
    </row>
    <row r="16" spans="1:9" ht="16.5">
      <c r="A16" s="26">
        <v>2</v>
      </c>
      <c r="B16" s="37" t="s">
        <v>673</v>
      </c>
      <c r="C16" s="30" t="s">
        <v>54</v>
      </c>
      <c r="D16" s="30" t="s">
        <v>674</v>
      </c>
      <c r="E16" s="27">
        <v>8.1999999999999993</v>
      </c>
      <c r="F16" s="27">
        <v>6.5</v>
      </c>
      <c r="G16" s="27">
        <f t="shared" ref="G16:G63" si="0">E16*$E$13+F16*$F$13</f>
        <v>7.01</v>
      </c>
      <c r="H16" s="28" t="str">
        <f t="shared" ref="H16:H63" si="1">IF(G16&lt;4,"F",IF(G16&lt;=4.9,"D",IF(G16&lt;=5.4,"D+",IF(G16&lt;=5.9,"C",IF(G16&lt;=6.9,"C+",IF(G16&lt;=7.9,"B",IF(G16&lt;=8.4,"B+","A")))))))</f>
        <v>B</v>
      </c>
      <c r="I16" s="29"/>
    </row>
    <row r="17" spans="1:9" ht="16.5">
      <c r="A17" s="26">
        <v>3</v>
      </c>
      <c r="B17" s="37" t="s">
        <v>826</v>
      </c>
      <c r="C17" s="30" t="s">
        <v>827</v>
      </c>
      <c r="D17" s="30" t="s">
        <v>276</v>
      </c>
      <c r="E17" s="27">
        <v>8.6999999999999993</v>
      </c>
      <c r="F17" s="27">
        <v>6.5</v>
      </c>
      <c r="G17" s="27">
        <f t="shared" si="0"/>
        <v>7.16</v>
      </c>
      <c r="H17" s="28" t="str">
        <f t="shared" si="1"/>
        <v>B</v>
      </c>
      <c r="I17" s="29"/>
    </row>
    <row r="18" spans="1:9" ht="16.5">
      <c r="A18" s="26">
        <v>4</v>
      </c>
      <c r="B18" s="37" t="s">
        <v>675</v>
      </c>
      <c r="C18" s="30" t="s">
        <v>676</v>
      </c>
      <c r="D18" s="30" t="s">
        <v>142</v>
      </c>
      <c r="E18" s="27">
        <v>6.7</v>
      </c>
      <c r="F18" s="27">
        <v>6</v>
      </c>
      <c r="G18" s="27">
        <f t="shared" si="0"/>
        <v>6.2099999999999991</v>
      </c>
      <c r="H18" s="28" t="str">
        <f t="shared" si="1"/>
        <v>C+</v>
      </c>
      <c r="I18" s="29"/>
    </row>
    <row r="19" spans="1:9" ht="16.5">
      <c r="A19" s="26">
        <v>5</v>
      </c>
      <c r="B19" s="37" t="s">
        <v>823</v>
      </c>
      <c r="C19" s="30" t="s">
        <v>824</v>
      </c>
      <c r="D19" s="30" t="s">
        <v>825</v>
      </c>
      <c r="E19" s="27">
        <v>5.8</v>
      </c>
      <c r="F19" s="27">
        <v>5</v>
      </c>
      <c r="G19" s="27">
        <f t="shared" si="0"/>
        <v>5.24</v>
      </c>
      <c r="H19" s="28" t="str">
        <f t="shared" si="1"/>
        <v>D+</v>
      </c>
      <c r="I19" s="29"/>
    </row>
    <row r="20" spans="1:9" ht="16.5">
      <c r="A20" s="26">
        <v>6</v>
      </c>
      <c r="B20" s="37" t="s">
        <v>677</v>
      </c>
      <c r="C20" s="30" t="s">
        <v>678</v>
      </c>
      <c r="D20" s="30" t="s">
        <v>268</v>
      </c>
      <c r="E20" s="27">
        <v>8.1999999999999993</v>
      </c>
      <c r="F20" s="27">
        <v>5</v>
      </c>
      <c r="G20" s="27">
        <f t="shared" si="0"/>
        <v>5.9599999999999991</v>
      </c>
      <c r="H20" s="28" t="str">
        <f t="shared" si="1"/>
        <v>C+</v>
      </c>
      <c r="I20" s="29"/>
    </row>
    <row r="21" spans="1:9" ht="16.5">
      <c r="A21" s="26">
        <v>7</v>
      </c>
      <c r="B21" s="37" t="s">
        <v>679</v>
      </c>
      <c r="C21" s="30" t="s">
        <v>120</v>
      </c>
      <c r="D21" s="30" t="s">
        <v>206</v>
      </c>
      <c r="E21" s="27">
        <v>7.7</v>
      </c>
      <c r="F21" s="27">
        <v>5.5</v>
      </c>
      <c r="G21" s="27">
        <f t="shared" si="0"/>
        <v>6.16</v>
      </c>
      <c r="H21" s="28" t="str">
        <f t="shared" si="1"/>
        <v>C+</v>
      </c>
      <c r="I21" s="29"/>
    </row>
    <row r="22" spans="1:9" ht="16.5">
      <c r="A22" s="26">
        <v>8</v>
      </c>
      <c r="B22" s="37" t="s">
        <v>680</v>
      </c>
      <c r="C22" s="30" t="s">
        <v>681</v>
      </c>
      <c r="D22" s="30" t="s">
        <v>168</v>
      </c>
      <c r="E22" s="27">
        <v>7.5</v>
      </c>
      <c r="F22" s="27">
        <v>5.5</v>
      </c>
      <c r="G22" s="27">
        <f t="shared" si="0"/>
        <v>6.1</v>
      </c>
      <c r="H22" s="28" t="str">
        <f t="shared" si="1"/>
        <v>C+</v>
      </c>
      <c r="I22" s="29"/>
    </row>
    <row r="23" spans="1:9" ht="16.5">
      <c r="A23" s="26">
        <v>9</v>
      </c>
      <c r="B23" s="37" t="s">
        <v>682</v>
      </c>
      <c r="C23" s="30" t="s">
        <v>178</v>
      </c>
      <c r="D23" s="30" t="s">
        <v>122</v>
      </c>
      <c r="E23" s="27">
        <v>7.3</v>
      </c>
      <c r="F23" s="27">
        <v>6.5</v>
      </c>
      <c r="G23" s="27">
        <f t="shared" si="0"/>
        <v>6.74</v>
      </c>
      <c r="H23" s="28" t="str">
        <f t="shared" si="1"/>
        <v>C+</v>
      </c>
      <c r="I23" s="29"/>
    </row>
    <row r="24" spans="1:9" ht="16.5">
      <c r="A24" s="26">
        <v>10</v>
      </c>
      <c r="B24" s="37" t="s">
        <v>683</v>
      </c>
      <c r="C24" s="30" t="s">
        <v>684</v>
      </c>
      <c r="D24" s="30" t="s">
        <v>122</v>
      </c>
      <c r="E24" s="27">
        <v>6.8</v>
      </c>
      <c r="F24" s="27">
        <v>7.5</v>
      </c>
      <c r="G24" s="27">
        <f t="shared" si="0"/>
        <v>7.29</v>
      </c>
      <c r="H24" s="28" t="str">
        <f t="shared" si="1"/>
        <v>B</v>
      </c>
      <c r="I24" s="29"/>
    </row>
    <row r="25" spans="1:9" ht="16.5">
      <c r="A25" s="26">
        <v>11</v>
      </c>
      <c r="B25" s="37" t="s">
        <v>685</v>
      </c>
      <c r="C25" s="30" t="s">
        <v>686</v>
      </c>
      <c r="D25" s="30" t="s">
        <v>27</v>
      </c>
      <c r="E25" s="27">
        <v>7.3</v>
      </c>
      <c r="F25" s="27">
        <v>6.5</v>
      </c>
      <c r="G25" s="27">
        <f t="shared" si="0"/>
        <v>6.74</v>
      </c>
      <c r="H25" s="28" t="str">
        <f t="shared" si="1"/>
        <v>C+</v>
      </c>
      <c r="I25" s="29"/>
    </row>
    <row r="26" spans="1:9" ht="16.5">
      <c r="A26" s="26">
        <v>12</v>
      </c>
      <c r="B26" s="37" t="s">
        <v>687</v>
      </c>
      <c r="C26" s="30" t="s">
        <v>688</v>
      </c>
      <c r="D26" s="30" t="s">
        <v>75</v>
      </c>
      <c r="E26" s="27">
        <v>5</v>
      </c>
      <c r="F26" s="27">
        <v>5.5</v>
      </c>
      <c r="G26" s="27">
        <f t="shared" si="0"/>
        <v>5.35</v>
      </c>
      <c r="H26" s="28" t="str">
        <f t="shared" si="1"/>
        <v>D+</v>
      </c>
      <c r="I26" s="29"/>
    </row>
    <row r="27" spans="1:9" ht="16.5">
      <c r="A27" s="26">
        <v>13</v>
      </c>
      <c r="B27" s="37" t="s">
        <v>689</v>
      </c>
      <c r="C27" s="30" t="s">
        <v>690</v>
      </c>
      <c r="D27" s="30" t="s">
        <v>691</v>
      </c>
      <c r="E27" s="27">
        <v>8.6999999999999993</v>
      </c>
      <c r="F27" s="27">
        <v>5</v>
      </c>
      <c r="G27" s="27">
        <f t="shared" si="0"/>
        <v>6.1099999999999994</v>
      </c>
      <c r="H27" s="28" t="str">
        <f t="shared" si="1"/>
        <v>C+</v>
      </c>
      <c r="I27" s="29"/>
    </row>
    <row r="28" spans="1:9" ht="16.5">
      <c r="A28" s="26">
        <v>14</v>
      </c>
      <c r="B28" s="37" t="s">
        <v>692</v>
      </c>
      <c r="C28" s="30" t="s">
        <v>663</v>
      </c>
      <c r="D28" s="30" t="s">
        <v>109</v>
      </c>
      <c r="E28" s="27">
        <v>7</v>
      </c>
      <c r="F28" s="27">
        <v>5</v>
      </c>
      <c r="G28" s="27">
        <f t="shared" si="0"/>
        <v>5.6</v>
      </c>
      <c r="H28" s="28" t="str">
        <f t="shared" si="1"/>
        <v>C</v>
      </c>
      <c r="I28" s="29"/>
    </row>
    <row r="29" spans="1:9" ht="16.5">
      <c r="A29" s="26">
        <v>15</v>
      </c>
      <c r="B29" s="37" t="s">
        <v>693</v>
      </c>
      <c r="C29" s="30" t="s">
        <v>694</v>
      </c>
      <c r="D29" s="30" t="s">
        <v>31</v>
      </c>
      <c r="E29" s="27">
        <v>7.2</v>
      </c>
      <c r="F29" s="27">
        <v>5.5</v>
      </c>
      <c r="G29" s="27">
        <f t="shared" si="0"/>
        <v>6.01</v>
      </c>
      <c r="H29" s="28" t="str">
        <f t="shared" si="1"/>
        <v>C+</v>
      </c>
      <c r="I29" s="29"/>
    </row>
    <row r="30" spans="1:9" ht="16.5">
      <c r="A30" s="26">
        <v>16</v>
      </c>
      <c r="B30" s="37" t="s">
        <v>695</v>
      </c>
      <c r="C30" s="30" t="s">
        <v>147</v>
      </c>
      <c r="D30" s="30" t="s">
        <v>110</v>
      </c>
      <c r="E30" s="27">
        <v>6.8</v>
      </c>
      <c r="F30" s="27">
        <v>6.5</v>
      </c>
      <c r="G30" s="27">
        <f t="shared" si="0"/>
        <v>6.59</v>
      </c>
      <c r="H30" s="28" t="str">
        <f t="shared" si="1"/>
        <v>C+</v>
      </c>
      <c r="I30" s="29"/>
    </row>
    <row r="31" spans="1:9" ht="16.5">
      <c r="A31" s="26">
        <v>17</v>
      </c>
      <c r="B31" s="37" t="s">
        <v>696</v>
      </c>
      <c r="C31" s="30" t="s">
        <v>697</v>
      </c>
      <c r="D31" s="30" t="s">
        <v>124</v>
      </c>
      <c r="E31" s="27">
        <v>6</v>
      </c>
      <c r="F31" s="27">
        <v>5.5</v>
      </c>
      <c r="G31" s="27">
        <f t="shared" si="0"/>
        <v>5.6499999999999995</v>
      </c>
      <c r="H31" s="28" t="str">
        <f t="shared" si="1"/>
        <v>C</v>
      </c>
      <c r="I31" s="29"/>
    </row>
    <row r="32" spans="1:9" ht="16.5">
      <c r="A32" s="26">
        <v>18</v>
      </c>
      <c r="B32" s="37" t="s">
        <v>698</v>
      </c>
      <c r="C32" s="30" t="s">
        <v>699</v>
      </c>
      <c r="D32" s="30" t="s">
        <v>34</v>
      </c>
      <c r="E32" s="27">
        <v>8</v>
      </c>
      <c r="F32" s="27">
        <v>5.5</v>
      </c>
      <c r="G32" s="27">
        <f t="shared" si="0"/>
        <v>6.25</v>
      </c>
      <c r="H32" s="28" t="str">
        <f t="shared" si="1"/>
        <v>C+</v>
      </c>
      <c r="I32" s="29"/>
    </row>
    <row r="33" spans="1:9" ht="16.5">
      <c r="A33" s="26">
        <v>19</v>
      </c>
      <c r="B33" s="37" t="s">
        <v>700</v>
      </c>
      <c r="C33" s="30" t="s">
        <v>213</v>
      </c>
      <c r="D33" s="30" t="s">
        <v>35</v>
      </c>
      <c r="E33" s="27">
        <v>7.5</v>
      </c>
      <c r="F33" s="27">
        <v>6.5</v>
      </c>
      <c r="G33" s="27">
        <f t="shared" si="0"/>
        <v>6.8</v>
      </c>
      <c r="H33" s="28" t="str">
        <f t="shared" si="1"/>
        <v>C+</v>
      </c>
      <c r="I33" s="29"/>
    </row>
    <row r="34" spans="1:9" ht="16.5">
      <c r="A34" s="26">
        <v>20</v>
      </c>
      <c r="B34" s="37" t="s">
        <v>701</v>
      </c>
      <c r="C34" s="30" t="s">
        <v>33</v>
      </c>
      <c r="D34" s="30" t="s">
        <v>148</v>
      </c>
      <c r="E34" s="27">
        <v>7.7</v>
      </c>
      <c r="F34" s="27">
        <v>7</v>
      </c>
      <c r="G34" s="27">
        <f t="shared" si="0"/>
        <v>7.2099999999999991</v>
      </c>
      <c r="H34" s="28" t="str">
        <f t="shared" si="1"/>
        <v>B</v>
      </c>
      <c r="I34" s="29"/>
    </row>
    <row r="35" spans="1:9" ht="16.5">
      <c r="A35" s="26">
        <v>21</v>
      </c>
      <c r="B35" s="37" t="s">
        <v>702</v>
      </c>
      <c r="C35" s="30" t="s">
        <v>100</v>
      </c>
      <c r="D35" s="30" t="s">
        <v>192</v>
      </c>
      <c r="E35" s="27">
        <v>6.8</v>
      </c>
      <c r="F35" s="27">
        <v>5.5</v>
      </c>
      <c r="G35" s="27">
        <f t="shared" si="0"/>
        <v>5.89</v>
      </c>
      <c r="H35" s="28" t="str">
        <f t="shared" si="1"/>
        <v>C</v>
      </c>
      <c r="I35" s="29"/>
    </row>
    <row r="36" spans="1:9" ht="16.5">
      <c r="A36" s="26">
        <v>22</v>
      </c>
      <c r="B36" s="37" t="s">
        <v>703</v>
      </c>
      <c r="C36" s="30" t="s">
        <v>704</v>
      </c>
      <c r="D36" s="30" t="s">
        <v>38</v>
      </c>
      <c r="E36" s="27">
        <v>8</v>
      </c>
      <c r="F36" s="27">
        <v>6.5</v>
      </c>
      <c r="G36" s="27">
        <f t="shared" si="0"/>
        <v>6.9499999999999993</v>
      </c>
      <c r="H36" s="28" t="str">
        <f t="shared" si="1"/>
        <v>B</v>
      </c>
      <c r="I36" s="29"/>
    </row>
    <row r="37" spans="1:9" ht="16.5">
      <c r="A37" s="26">
        <v>23</v>
      </c>
      <c r="B37" s="37" t="s">
        <v>705</v>
      </c>
      <c r="C37" s="30" t="s">
        <v>264</v>
      </c>
      <c r="D37" s="30" t="s">
        <v>41</v>
      </c>
      <c r="E37" s="27">
        <v>7</v>
      </c>
      <c r="F37" s="27">
        <v>5</v>
      </c>
      <c r="G37" s="27">
        <f t="shared" si="0"/>
        <v>5.6</v>
      </c>
      <c r="H37" s="28" t="str">
        <f t="shared" si="1"/>
        <v>C</v>
      </c>
      <c r="I37" s="29"/>
    </row>
    <row r="38" spans="1:9" ht="16.5">
      <c r="A38" s="26">
        <v>24</v>
      </c>
      <c r="B38" s="37" t="s">
        <v>706</v>
      </c>
      <c r="C38" s="30" t="s">
        <v>707</v>
      </c>
      <c r="D38" s="30" t="s">
        <v>41</v>
      </c>
      <c r="E38" s="27">
        <v>7.7</v>
      </c>
      <c r="F38" s="27">
        <v>6</v>
      </c>
      <c r="G38" s="27">
        <f t="shared" si="0"/>
        <v>6.51</v>
      </c>
      <c r="H38" s="28" t="str">
        <f t="shared" si="1"/>
        <v>C+</v>
      </c>
      <c r="I38" s="29"/>
    </row>
    <row r="39" spans="1:9" ht="16.5">
      <c r="A39" s="26">
        <v>25</v>
      </c>
      <c r="B39" s="37" t="s">
        <v>708</v>
      </c>
      <c r="C39" s="30" t="s">
        <v>245</v>
      </c>
      <c r="D39" s="30" t="s">
        <v>158</v>
      </c>
      <c r="E39" s="27">
        <v>7.8</v>
      </c>
      <c r="F39" s="27">
        <v>5</v>
      </c>
      <c r="G39" s="27">
        <f t="shared" si="0"/>
        <v>5.84</v>
      </c>
      <c r="H39" s="28" t="str">
        <f t="shared" si="1"/>
        <v>C</v>
      </c>
      <c r="I39" s="29"/>
    </row>
    <row r="40" spans="1:9" ht="16.5">
      <c r="A40" s="26">
        <v>26</v>
      </c>
      <c r="B40" s="37" t="s">
        <v>709</v>
      </c>
      <c r="C40" s="30" t="s">
        <v>710</v>
      </c>
      <c r="D40" s="30" t="s">
        <v>82</v>
      </c>
      <c r="E40" s="27">
        <v>5.7</v>
      </c>
      <c r="F40" s="27">
        <v>2.5</v>
      </c>
      <c r="G40" s="27">
        <f t="shared" si="0"/>
        <v>3.46</v>
      </c>
      <c r="H40" s="28" t="str">
        <f t="shared" si="1"/>
        <v>F</v>
      </c>
      <c r="I40" s="29"/>
    </row>
    <row r="41" spans="1:9" ht="16.5">
      <c r="A41" s="26">
        <v>27</v>
      </c>
      <c r="B41" s="37" t="s">
        <v>711</v>
      </c>
      <c r="C41" s="30" t="s">
        <v>233</v>
      </c>
      <c r="D41" s="30" t="s">
        <v>82</v>
      </c>
      <c r="E41" s="27">
        <v>7.3</v>
      </c>
      <c r="F41" s="27">
        <v>6.5</v>
      </c>
      <c r="G41" s="27">
        <f t="shared" si="0"/>
        <v>6.74</v>
      </c>
      <c r="H41" s="28" t="str">
        <f t="shared" si="1"/>
        <v>C+</v>
      </c>
      <c r="I41" s="29"/>
    </row>
    <row r="42" spans="1:9" ht="16.5">
      <c r="A42" s="26">
        <v>28</v>
      </c>
      <c r="B42" s="37" t="s">
        <v>712</v>
      </c>
      <c r="C42" s="30" t="s">
        <v>713</v>
      </c>
      <c r="D42" s="30" t="s">
        <v>220</v>
      </c>
      <c r="E42" s="27">
        <v>2.2999999999999998</v>
      </c>
      <c r="F42" s="27">
        <v>0</v>
      </c>
      <c r="G42" s="27">
        <f t="shared" si="0"/>
        <v>0.69</v>
      </c>
      <c r="H42" s="28" t="str">
        <f t="shared" si="1"/>
        <v>F</v>
      </c>
      <c r="I42" s="29"/>
    </row>
    <row r="43" spans="1:9" ht="16.5">
      <c r="A43" s="26">
        <v>29</v>
      </c>
      <c r="B43" s="37" t="s">
        <v>714</v>
      </c>
      <c r="C43" s="30" t="s">
        <v>660</v>
      </c>
      <c r="D43" s="30" t="s">
        <v>270</v>
      </c>
      <c r="E43" s="27">
        <v>5.7</v>
      </c>
      <c r="F43" s="27">
        <v>6.5</v>
      </c>
      <c r="G43" s="27">
        <f t="shared" si="0"/>
        <v>6.26</v>
      </c>
      <c r="H43" s="28" t="str">
        <f t="shared" si="1"/>
        <v>C+</v>
      </c>
      <c r="I43" s="29"/>
    </row>
    <row r="44" spans="1:9" ht="16.5">
      <c r="A44" s="26">
        <v>30</v>
      </c>
      <c r="B44" s="37" t="s">
        <v>715</v>
      </c>
      <c r="C44" s="30" t="s">
        <v>716</v>
      </c>
      <c r="D44" s="30" t="s">
        <v>88</v>
      </c>
      <c r="E44" s="27">
        <v>5.7</v>
      </c>
      <c r="F44" s="27">
        <v>6</v>
      </c>
      <c r="G44" s="27">
        <f t="shared" si="0"/>
        <v>5.9099999999999993</v>
      </c>
      <c r="H44" s="28" t="str">
        <f t="shared" si="1"/>
        <v>C+</v>
      </c>
      <c r="I44" s="29"/>
    </row>
    <row r="45" spans="1:9" ht="16.5">
      <c r="A45" s="26">
        <v>31</v>
      </c>
      <c r="B45" s="37" t="s">
        <v>717</v>
      </c>
      <c r="C45" s="30" t="s">
        <v>718</v>
      </c>
      <c r="D45" s="30" t="s">
        <v>465</v>
      </c>
      <c r="E45" s="27">
        <v>7.7</v>
      </c>
      <c r="F45" s="27">
        <v>6</v>
      </c>
      <c r="G45" s="27">
        <f t="shared" si="0"/>
        <v>6.51</v>
      </c>
      <c r="H45" s="28" t="str">
        <f t="shared" si="1"/>
        <v>C+</v>
      </c>
      <c r="I45" s="29"/>
    </row>
    <row r="46" spans="1:9" ht="16.5">
      <c r="A46" s="26">
        <v>32</v>
      </c>
      <c r="B46" s="37" t="s">
        <v>719</v>
      </c>
      <c r="C46" s="30" t="s">
        <v>255</v>
      </c>
      <c r="D46" s="30" t="s">
        <v>44</v>
      </c>
      <c r="E46" s="27">
        <v>8</v>
      </c>
      <c r="F46" s="27">
        <v>4</v>
      </c>
      <c r="G46" s="27">
        <f t="shared" si="0"/>
        <v>5.1999999999999993</v>
      </c>
      <c r="H46" s="28" t="str">
        <f t="shared" si="1"/>
        <v>D+</v>
      </c>
      <c r="I46" s="29"/>
    </row>
    <row r="47" spans="1:9" ht="16.5">
      <c r="A47" s="26">
        <v>33</v>
      </c>
      <c r="B47" s="37" t="s">
        <v>720</v>
      </c>
      <c r="C47" s="30" t="s">
        <v>721</v>
      </c>
      <c r="D47" s="30" t="s">
        <v>44</v>
      </c>
      <c r="E47" s="27">
        <v>5.8</v>
      </c>
      <c r="F47" s="27">
        <v>6</v>
      </c>
      <c r="G47" s="27">
        <f t="shared" si="0"/>
        <v>5.9399999999999995</v>
      </c>
      <c r="H47" s="28" t="str">
        <f t="shared" si="1"/>
        <v>C+</v>
      </c>
      <c r="I47" s="29"/>
    </row>
    <row r="48" spans="1:9" ht="16.5">
      <c r="A48" s="26">
        <v>34</v>
      </c>
      <c r="B48" s="37" t="s">
        <v>722</v>
      </c>
      <c r="C48" s="30" t="s">
        <v>211</v>
      </c>
      <c r="D48" s="30" t="s">
        <v>45</v>
      </c>
      <c r="E48" s="27">
        <v>0</v>
      </c>
      <c r="F48" s="27"/>
      <c r="G48" s="27">
        <f t="shared" si="0"/>
        <v>0</v>
      </c>
      <c r="H48" s="28" t="str">
        <f t="shared" si="1"/>
        <v>F</v>
      </c>
      <c r="I48" s="48" t="s">
        <v>831</v>
      </c>
    </row>
    <row r="49" spans="1:10" ht="16.5">
      <c r="A49" s="26">
        <v>35</v>
      </c>
      <c r="B49" s="37" t="s">
        <v>723</v>
      </c>
      <c r="C49" s="30" t="s">
        <v>724</v>
      </c>
      <c r="D49" s="30" t="s">
        <v>127</v>
      </c>
      <c r="E49" s="27">
        <v>7.8</v>
      </c>
      <c r="F49" s="27">
        <v>7</v>
      </c>
      <c r="G49" s="27">
        <f t="shared" si="0"/>
        <v>7.2399999999999993</v>
      </c>
      <c r="H49" s="28" t="str">
        <f t="shared" si="1"/>
        <v>B</v>
      </c>
      <c r="I49" s="29"/>
    </row>
    <row r="50" spans="1:10" ht="16.5">
      <c r="A50" s="26">
        <v>36</v>
      </c>
      <c r="B50" s="37" t="s">
        <v>725</v>
      </c>
      <c r="C50" s="30" t="s">
        <v>726</v>
      </c>
      <c r="D50" s="30" t="s">
        <v>156</v>
      </c>
      <c r="E50" s="27">
        <v>6.8</v>
      </c>
      <c r="F50" s="27">
        <v>6.5</v>
      </c>
      <c r="G50" s="27">
        <f t="shared" si="0"/>
        <v>6.59</v>
      </c>
      <c r="H50" s="28" t="str">
        <f t="shared" si="1"/>
        <v>C+</v>
      </c>
      <c r="I50" s="29"/>
    </row>
    <row r="51" spans="1:10" ht="16.5">
      <c r="A51" s="26">
        <v>37</v>
      </c>
      <c r="B51" s="37" t="s">
        <v>727</v>
      </c>
      <c r="C51" s="30" t="s">
        <v>232</v>
      </c>
      <c r="D51" s="30" t="s">
        <v>135</v>
      </c>
      <c r="E51" s="27">
        <v>6.8</v>
      </c>
      <c r="F51" s="27">
        <v>5.5</v>
      </c>
      <c r="G51" s="27">
        <f t="shared" si="0"/>
        <v>5.89</v>
      </c>
      <c r="H51" s="28" t="str">
        <f t="shared" si="1"/>
        <v>C</v>
      </c>
      <c r="I51" s="29"/>
    </row>
    <row r="52" spans="1:10" ht="16.5">
      <c r="A52" s="26">
        <v>38</v>
      </c>
      <c r="B52" s="37" t="s">
        <v>728</v>
      </c>
      <c r="C52" s="30" t="s">
        <v>729</v>
      </c>
      <c r="D52" s="30" t="s">
        <v>48</v>
      </c>
      <c r="E52" s="27">
        <v>7.2</v>
      </c>
      <c r="F52" s="27">
        <v>6.5</v>
      </c>
      <c r="G52" s="27">
        <f t="shared" si="0"/>
        <v>6.71</v>
      </c>
      <c r="H52" s="28" t="str">
        <f t="shared" si="1"/>
        <v>C+</v>
      </c>
      <c r="I52" s="29"/>
    </row>
    <row r="53" spans="1:10" ht="16.5">
      <c r="A53" s="26">
        <v>39</v>
      </c>
      <c r="B53" s="37" t="s">
        <v>730</v>
      </c>
      <c r="C53" s="30" t="s">
        <v>125</v>
      </c>
      <c r="D53" s="30" t="s">
        <v>49</v>
      </c>
      <c r="E53" s="27">
        <v>6.8</v>
      </c>
      <c r="F53" s="27">
        <v>7.5</v>
      </c>
      <c r="G53" s="27">
        <f t="shared" si="0"/>
        <v>7.29</v>
      </c>
      <c r="H53" s="28" t="str">
        <f t="shared" si="1"/>
        <v>B</v>
      </c>
      <c r="I53" s="29"/>
    </row>
    <row r="54" spans="1:10" ht="16.5">
      <c r="A54" s="26">
        <v>40</v>
      </c>
      <c r="B54" s="37" t="s">
        <v>731</v>
      </c>
      <c r="C54" s="30" t="s">
        <v>732</v>
      </c>
      <c r="D54" s="30" t="s">
        <v>87</v>
      </c>
      <c r="E54" s="27">
        <v>8.8000000000000007</v>
      </c>
      <c r="F54" s="27">
        <v>7</v>
      </c>
      <c r="G54" s="27">
        <f t="shared" si="0"/>
        <v>7.5399999999999991</v>
      </c>
      <c r="H54" s="28" t="str">
        <f t="shared" si="1"/>
        <v>B</v>
      </c>
      <c r="I54" s="29"/>
    </row>
    <row r="55" spans="1:10" ht="16.5">
      <c r="A55" s="26">
        <v>41</v>
      </c>
      <c r="B55" s="37" t="s">
        <v>733</v>
      </c>
      <c r="C55" s="30" t="s">
        <v>734</v>
      </c>
      <c r="D55" s="30" t="s">
        <v>117</v>
      </c>
      <c r="E55" s="27">
        <v>0</v>
      </c>
      <c r="F55" s="27"/>
      <c r="G55" s="27">
        <f t="shared" si="0"/>
        <v>0</v>
      </c>
      <c r="H55" s="28" t="str">
        <f t="shared" si="1"/>
        <v>F</v>
      </c>
      <c r="I55" s="48" t="s">
        <v>831</v>
      </c>
    </row>
    <row r="56" spans="1:10" ht="16.5">
      <c r="A56" s="26">
        <v>42</v>
      </c>
      <c r="B56" s="37" t="s">
        <v>735</v>
      </c>
      <c r="C56" s="30" t="s">
        <v>736</v>
      </c>
      <c r="D56" s="30" t="s">
        <v>137</v>
      </c>
      <c r="E56" s="27">
        <v>6.7</v>
      </c>
      <c r="F56" s="27">
        <v>6</v>
      </c>
      <c r="G56" s="27">
        <f t="shared" si="0"/>
        <v>6.2099999999999991</v>
      </c>
      <c r="H56" s="28" t="str">
        <f t="shared" si="1"/>
        <v>C+</v>
      </c>
      <c r="I56" s="29"/>
    </row>
    <row r="57" spans="1:10" ht="16.5">
      <c r="A57" s="26">
        <v>43</v>
      </c>
      <c r="B57" s="37" t="s">
        <v>737</v>
      </c>
      <c r="C57" s="30" t="s">
        <v>171</v>
      </c>
      <c r="D57" s="30" t="s">
        <v>61</v>
      </c>
      <c r="E57" s="27">
        <v>0</v>
      </c>
      <c r="F57" s="27"/>
      <c r="G57" s="27">
        <f t="shared" si="0"/>
        <v>0</v>
      </c>
      <c r="H57" s="28" t="str">
        <f t="shared" si="1"/>
        <v>F</v>
      </c>
      <c r="I57" s="48" t="s">
        <v>831</v>
      </c>
    </row>
    <row r="58" spans="1:10" ht="16.5">
      <c r="A58" s="26">
        <v>44</v>
      </c>
      <c r="B58" s="37" t="s">
        <v>738</v>
      </c>
      <c r="C58" s="30" t="s">
        <v>664</v>
      </c>
      <c r="D58" s="30" t="s">
        <v>90</v>
      </c>
      <c r="E58" s="27">
        <v>5.7</v>
      </c>
      <c r="F58" s="27">
        <v>5.5</v>
      </c>
      <c r="G58" s="27">
        <f t="shared" si="0"/>
        <v>5.56</v>
      </c>
      <c r="H58" s="28" t="str">
        <f t="shared" si="1"/>
        <v>C</v>
      </c>
      <c r="I58" s="29"/>
    </row>
    <row r="59" spans="1:10" ht="16.5">
      <c r="A59" s="26">
        <v>45</v>
      </c>
      <c r="B59" s="37" t="s">
        <v>739</v>
      </c>
      <c r="C59" s="30" t="s">
        <v>740</v>
      </c>
      <c r="D59" s="30" t="s">
        <v>64</v>
      </c>
      <c r="E59" s="27">
        <v>0</v>
      </c>
      <c r="F59" s="27"/>
      <c r="G59" s="27">
        <f t="shared" si="0"/>
        <v>0</v>
      </c>
      <c r="H59" s="28" t="str">
        <f t="shared" si="1"/>
        <v>F</v>
      </c>
      <c r="I59" s="48" t="s">
        <v>831</v>
      </c>
    </row>
    <row r="60" spans="1:10" ht="16.5">
      <c r="A60" s="26">
        <v>46</v>
      </c>
      <c r="B60" s="37" t="s">
        <v>741</v>
      </c>
      <c r="C60" s="30" t="s">
        <v>742</v>
      </c>
      <c r="D60" s="30" t="s">
        <v>130</v>
      </c>
      <c r="E60" s="27">
        <v>7.5</v>
      </c>
      <c r="F60" s="27">
        <v>6</v>
      </c>
      <c r="G60" s="27">
        <f t="shared" si="0"/>
        <v>6.4499999999999993</v>
      </c>
      <c r="H60" s="28" t="str">
        <f t="shared" si="1"/>
        <v>C+</v>
      </c>
      <c r="I60" s="29"/>
    </row>
    <row r="61" spans="1:10" ht="16.5">
      <c r="A61" s="26">
        <v>47</v>
      </c>
      <c r="B61" s="37" t="s">
        <v>743</v>
      </c>
      <c r="C61" s="30" t="s">
        <v>250</v>
      </c>
      <c r="D61" s="30" t="s">
        <v>744</v>
      </c>
      <c r="E61" s="27">
        <v>7.2</v>
      </c>
      <c r="F61" s="27">
        <v>5.5</v>
      </c>
      <c r="G61" s="27">
        <f t="shared" si="0"/>
        <v>6.01</v>
      </c>
      <c r="H61" s="28" t="str">
        <f t="shared" si="1"/>
        <v>C+</v>
      </c>
      <c r="I61" s="29"/>
    </row>
    <row r="62" spans="1:10" ht="16.5">
      <c r="A62" s="26">
        <v>48</v>
      </c>
      <c r="B62" s="37" t="s">
        <v>745</v>
      </c>
      <c r="C62" s="30" t="s">
        <v>746</v>
      </c>
      <c r="D62" s="30" t="s">
        <v>106</v>
      </c>
      <c r="E62" s="27">
        <v>7.8</v>
      </c>
      <c r="F62" s="27">
        <v>6.5</v>
      </c>
      <c r="G62" s="27">
        <f t="shared" si="0"/>
        <v>6.89</v>
      </c>
      <c r="H62" s="28" t="str">
        <f t="shared" si="1"/>
        <v>C+</v>
      </c>
      <c r="I62" s="29"/>
    </row>
    <row r="63" spans="1:10" ht="16.5">
      <c r="A63" s="26">
        <v>49</v>
      </c>
      <c r="B63" s="37" t="s">
        <v>747</v>
      </c>
      <c r="C63" s="30" t="s">
        <v>261</v>
      </c>
      <c r="D63" s="30" t="s">
        <v>73</v>
      </c>
      <c r="E63" s="27">
        <v>8.6999999999999993</v>
      </c>
      <c r="F63" s="27">
        <v>7</v>
      </c>
      <c r="G63" s="27">
        <f t="shared" si="0"/>
        <v>7.51</v>
      </c>
      <c r="H63" s="28" t="str">
        <f t="shared" si="1"/>
        <v>B</v>
      </c>
      <c r="I63" s="29"/>
      <c r="J63">
        <v>44</v>
      </c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>
      <c r="A66" s="68" t="s">
        <v>19</v>
      </c>
      <c r="B66" s="68"/>
      <c r="C66" s="68"/>
      <c r="D66" s="13">
        <f>COUNTIF(G15:G63,"&gt;=5")</f>
        <v>43</v>
      </c>
      <c r="E66" s="14">
        <f>D66/D65</f>
        <v>0.87755102040816324</v>
      </c>
      <c r="F66" s="15"/>
      <c r="G66" s="1"/>
      <c r="H66" s="1"/>
      <c r="I66" s="1"/>
    </row>
    <row r="67" spans="1:9" ht="15.75">
      <c r="A67" s="68" t="s">
        <v>20</v>
      </c>
      <c r="B67" s="68"/>
      <c r="C67" s="68"/>
      <c r="D67" s="13">
        <f>D65-D66</f>
        <v>6</v>
      </c>
      <c r="E67" s="14">
        <f>D67/D65</f>
        <v>0.12244897959183673</v>
      </c>
      <c r="F67" s="15"/>
      <c r="G67" s="1"/>
      <c r="H67" s="1"/>
      <c r="I67" s="1"/>
    </row>
    <row r="68" spans="1:9" ht="15.7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69" t="str">
        <f ca="1">"TP. Hồ Chí Minh, ngày "&amp;  DAY(NOW())&amp;" tháng " &amp;MONTH(NOW())&amp;" năm "&amp;YEAR(NOW())</f>
        <v>TP. Hồ Chí Minh, ngày 23 tháng 6 năm 2017</v>
      </c>
      <c r="F69" s="69"/>
      <c r="G69" s="69"/>
      <c r="H69" s="69"/>
      <c r="I69" s="69"/>
    </row>
    <row r="70" spans="1:9" ht="15.75">
      <c r="A70" s="53" t="s">
        <v>195</v>
      </c>
      <c r="B70" s="53"/>
      <c r="C70" s="53"/>
      <c r="D70" s="1"/>
      <c r="E70" s="53" t="s">
        <v>21</v>
      </c>
      <c r="F70" s="53"/>
      <c r="G70" s="53"/>
      <c r="H70" s="53"/>
      <c r="I70" s="53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9" name="Range2_1"/>
    <protectedRange sqref="E71:I71" name="Range5_1_1"/>
    <protectedRange sqref="B15:D63" name="Range3_3_2"/>
    <protectedRange sqref="G8:G9" name="Range2"/>
    <protectedRange sqref="C8" name="Range2_2"/>
    <protectedRange sqref="C10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</mergeCells>
  <conditionalFormatting sqref="H15:H63">
    <cfRule type="cellIs" dxfId="5" priority="2" stopIfTrue="1" operator="equal">
      <formula>"F"</formula>
    </cfRule>
  </conditionalFormatting>
  <conditionalFormatting sqref="G15:G63">
    <cfRule type="expression" dxfId="4" priority="1" stopIfTrue="1">
      <formula>MAX(#REF!)&lt;4</formula>
    </cfRule>
  </conditionalFormatting>
  <pageMargins left="0.36458333333333298" right="4.1666666666666699E-2" top="0.75" bottom="0.19791666666666699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Layout" topLeftCell="A47" zoomScaleNormal="100" workbookViewId="0">
      <selection activeCell="J62" sqref="J62"/>
    </sheetView>
  </sheetViews>
  <sheetFormatPr defaultRowHeight="15"/>
  <cols>
    <col min="1" max="1" width="5.7109375" customWidth="1"/>
    <col min="2" max="2" width="14.85546875" customWidth="1"/>
    <col min="3" max="3" width="25.14062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19"/>
      <c r="B5" s="19"/>
      <c r="C5" s="19"/>
      <c r="D5" s="19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19"/>
      <c r="B7" s="19"/>
      <c r="C7" s="19"/>
      <c r="D7" s="19"/>
      <c r="E7" s="19"/>
      <c r="F7" s="19"/>
      <c r="G7" s="19"/>
      <c r="H7" s="19"/>
      <c r="I7" s="19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748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229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20">
        <v>1</v>
      </c>
      <c r="B14" s="25">
        <v>2</v>
      </c>
      <c r="C14" s="67">
        <v>3</v>
      </c>
      <c r="D14" s="67"/>
      <c r="E14" s="20">
        <v>4</v>
      </c>
      <c r="F14" s="20">
        <v>5</v>
      </c>
      <c r="G14" s="20">
        <v>6</v>
      </c>
      <c r="H14" s="23">
        <v>7</v>
      </c>
      <c r="I14" s="7">
        <v>8</v>
      </c>
    </row>
    <row r="15" spans="1:9" ht="16.5">
      <c r="A15" s="26">
        <v>1</v>
      </c>
      <c r="B15" s="38" t="s">
        <v>749</v>
      </c>
      <c r="C15" s="36" t="s">
        <v>662</v>
      </c>
      <c r="D15" s="36" t="s">
        <v>23</v>
      </c>
      <c r="E15" s="27">
        <v>10</v>
      </c>
      <c r="F15" s="27">
        <v>8</v>
      </c>
      <c r="G15" s="27">
        <f>E15*$E$13+F15*$F$13</f>
        <v>8.6</v>
      </c>
      <c r="H15" s="28" t="str">
        <f>IF(G15&lt;4,"F",IF(G15&lt;=4.9,"D",IF(G15&lt;=5.4,"D+",IF(G15&lt;=5.9,"C",IF(G15&lt;=6.9,"C+",IF(G15&lt;=7.9,"B",IF(G15&lt;=8.4,"B+","A")))))))</f>
        <v>A</v>
      </c>
      <c r="I15" s="29"/>
    </row>
    <row r="16" spans="1:9" ht="16.5">
      <c r="A16" s="26">
        <v>2</v>
      </c>
      <c r="B16" s="38" t="s">
        <v>750</v>
      </c>
      <c r="C16" s="36" t="s">
        <v>751</v>
      </c>
      <c r="D16" s="36" t="s">
        <v>24</v>
      </c>
      <c r="E16" s="27">
        <v>6.333333333333333</v>
      </c>
      <c r="F16" s="27">
        <v>5.5</v>
      </c>
      <c r="G16" s="27">
        <f t="shared" ref="G16:G63" si="0">E16*$E$13+F16*$F$13</f>
        <v>5.75</v>
      </c>
      <c r="H16" s="28" t="str">
        <f t="shared" ref="H16:H63" si="1">IF(G16&lt;4,"F",IF(G16&lt;=4.9,"D",IF(G16&lt;=5.4,"D+",IF(G16&lt;=5.9,"C",IF(G16&lt;=6.9,"C+",IF(G16&lt;=7.9,"B",IF(G16&lt;=8.4,"B+","A")))))))</f>
        <v>C</v>
      </c>
      <c r="I16" s="29"/>
    </row>
    <row r="17" spans="1:9" ht="16.5">
      <c r="A17" s="26">
        <v>3</v>
      </c>
      <c r="B17" s="38" t="s">
        <v>752</v>
      </c>
      <c r="C17" s="36" t="s">
        <v>753</v>
      </c>
      <c r="D17" s="36" t="s">
        <v>25</v>
      </c>
      <c r="E17" s="27">
        <v>8</v>
      </c>
      <c r="F17" s="27">
        <v>4.5</v>
      </c>
      <c r="G17" s="27">
        <f t="shared" si="0"/>
        <v>5.55</v>
      </c>
      <c r="H17" s="28" t="str">
        <f t="shared" si="1"/>
        <v>C</v>
      </c>
      <c r="I17" s="29"/>
    </row>
    <row r="18" spans="1:9" ht="16.5">
      <c r="A18" s="26">
        <v>4</v>
      </c>
      <c r="B18" s="38" t="s">
        <v>754</v>
      </c>
      <c r="C18" s="36" t="s">
        <v>755</v>
      </c>
      <c r="D18" s="36" t="s">
        <v>122</v>
      </c>
      <c r="E18" s="27">
        <v>7.333333333333333</v>
      </c>
      <c r="F18" s="27">
        <v>4</v>
      </c>
      <c r="G18" s="27">
        <f t="shared" si="0"/>
        <v>5</v>
      </c>
      <c r="H18" s="28" t="str">
        <f t="shared" si="1"/>
        <v>D+</v>
      </c>
      <c r="I18" s="29"/>
    </row>
    <row r="19" spans="1:9" ht="16.5">
      <c r="A19" s="26">
        <v>5</v>
      </c>
      <c r="B19" s="38" t="s">
        <v>756</v>
      </c>
      <c r="C19" s="36" t="s">
        <v>757</v>
      </c>
      <c r="D19" s="36" t="s">
        <v>31</v>
      </c>
      <c r="E19" s="27">
        <v>6.333333333333333</v>
      </c>
      <c r="F19" s="27">
        <v>5</v>
      </c>
      <c r="G19" s="27">
        <f t="shared" si="0"/>
        <v>5.4</v>
      </c>
      <c r="H19" s="28" t="str">
        <f t="shared" si="1"/>
        <v>D+</v>
      </c>
      <c r="I19" s="29"/>
    </row>
    <row r="20" spans="1:9" ht="16.5">
      <c r="A20" s="26">
        <v>6</v>
      </c>
      <c r="B20" s="38" t="s">
        <v>758</v>
      </c>
      <c r="C20" s="36" t="s">
        <v>759</v>
      </c>
      <c r="D20" s="36" t="s">
        <v>124</v>
      </c>
      <c r="E20" s="27">
        <v>8.1666666666666661</v>
      </c>
      <c r="F20" s="27">
        <v>2.5</v>
      </c>
      <c r="G20" s="27">
        <f t="shared" si="0"/>
        <v>4.1999999999999993</v>
      </c>
      <c r="H20" s="28" t="str">
        <f t="shared" si="1"/>
        <v>D</v>
      </c>
      <c r="I20" s="29"/>
    </row>
    <row r="21" spans="1:9" ht="16.5">
      <c r="A21" s="26">
        <v>7</v>
      </c>
      <c r="B21" s="38" t="s">
        <v>760</v>
      </c>
      <c r="C21" s="36" t="s">
        <v>269</v>
      </c>
      <c r="D21" s="36" t="s">
        <v>111</v>
      </c>
      <c r="E21" s="27">
        <v>8.5</v>
      </c>
      <c r="F21" s="27">
        <v>5.5</v>
      </c>
      <c r="G21" s="27">
        <f t="shared" si="0"/>
        <v>6.3999999999999995</v>
      </c>
      <c r="H21" s="28" t="str">
        <f t="shared" si="1"/>
        <v>C+</v>
      </c>
      <c r="I21" s="29"/>
    </row>
    <row r="22" spans="1:9" ht="16.5">
      <c r="A22" s="26">
        <v>8</v>
      </c>
      <c r="B22" s="38" t="s">
        <v>761</v>
      </c>
      <c r="C22" s="36" t="s">
        <v>762</v>
      </c>
      <c r="D22" s="36" t="s">
        <v>35</v>
      </c>
      <c r="E22" s="27">
        <v>7.5</v>
      </c>
      <c r="F22" s="27">
        <v>5.5</v>
      </c>
      <c r="G22" s="27">
        <f t="shared" si="0"/>
        <v>6.1</v>
      </c>
      <c r="H22" s="28" t="str">
        <f t="shared" si="1"/>
        <v>C+</v>
      </c>
      <c r="I22" s="29"/>
    </row>
    <row r="23" spans="1:9" ht="16.5">
      <c r="A23" s="26">
        <v>9</v>
      </c>
      <c r="B23" s="38" t="s">
        <v>763</v>
      </c>
      <c r="C23" s="36" t="s">
        <v>187</v>
      </c>
      <c r="D23" s="36" t="s">
        <v>41</v>
      </c>
      <c r="E23" s="27">
        <v>8</v>
      </c>
      <c r="F23" s="27">
        <v>5.5</v>
      </c>
      <c r="G23" s="27">
        <f t="shared" si="0"/>
        <v>6.25</v>
      </c>
      <c r="H23" s="28" t="str">
        <f t="shared" si="1"/>
        <v>C+</v>
      </c>
      <c r="I23" s="29"/>
    </row>
    <row r="24" spans="1:9" ht="16.5">
      <c r="A24" s="26">
        <v>10</v>
      </c>
      <c r="B24" s="38" t="s">
        <v>764</v>
      </c>
      <c r="C24" s="36" t="s">
        <v>186</v>
      </c>
      <c r="D24" s="36" t="s">
        <v>44</v>
      </c>
      <c r="E24" s="27">
        <v>7.166666666666667</v>
      </c>
      <c r="F24" s="27">
        <v>6</v>
      </c>
      <c r="G24" s="27">
        <f t="shared" si="0"/>
        <v>6.35</v>
      </c>
      <c r="H24" s="28" t="str">
        <f t="shared" si="1"/>
        <v>C+</v>
      </c>
      <c r="I24" s="29"/>
    </row>
    <row r="25" spans="1:9" ht="16.5">
      <c r="A25" s="26">
        <v>11</v>
      </c>
      <c r="B25" s="38" t="s">
        <v>765</v>
      </c>
      <c r="C25" s="36" t="s">
        <v>766</v>
      </c>
      <c r="D25" s="36" t="s">
        <v>144</v>
      </c>
      <c r="E25" s="27">
        <v>8.6666666666666661</v>
      </c>
      <c r="F25" s="27">
        <v>6</v>
      </c>
      <c r="G25" s="27">
        <f t="shared" si="0"/>
        <v>6.7999999999999989</v>
      </c>
      <c r="H25" s="28" t="str">
        <f t="shared" si="1"/>
        <v>C+</v>
      </c>
      <c r="I25" s="29"/>
    </row>
    <row r="26" spans="1:9" ht="16.5">
      <c r="A26" s="26">
        <v>12</v>
      </c>
      <c r="B26" s="38" t="s">
        <v>767</v>
      </c>
      <c r="C26" s="36" t="s">
        <v>222</v>
      </c>
      <c r="D26" s="36" t="s">
        <v>145</v>
      </c>
      <c r="E26" s="27">
        <v>8.6666666666666661</v>
      </c>
      <c r="F26" s="27">
        <v>6</v>
      </c>
      <c r="G26" s="27">
        <f t="shared" si="0"/>
        <v>6.7999999999999989</v>
      </c>
      <c r="H26" s="28" t="str">
        <f t="shared" si="1"/>
        <v>C+</v>
      </c>
      <c r="I26" s="29"/>
    </row>
    <row r="27" spans="1:9" ht="16.5">
      <c r="A27" s="26">
        <v>13</v>
      </c>
      <c r="B27" s="38" t="s">
        <v>768</v>
      </c>
      <c r="C27" s="36" t="s">
        <v>274</v>
      </c>
      <c r="D27" s="36" t="s">
        <v>84</v>
      </c>
      <c r="E27" s="27">
        <v>7.833333333333333</v>
      </c>
      <c r="F27" s="27">
        <v>4.5</v>
      </c>
      <c r="G27" s="27">
        <f t="shared" si="0"/>
        <v>5.5</v>
      </c>
      <c r="H27" s="28" t="str">
        <f t="shared" si="1"/>
        <v>C</v>
      </c>
      <c r="I27" s="29"/>
    </row>
    <row r="28" spans="1:9" ht="16.5">
      <c r="A28" s="26">
        <v>14</v>
      </c>
      <c r="B28" s="38" t="s">
        <v>769</v>
      </c>
      <c r="C28" s="36" t="s">
        <v>174</v>
      </c>
      <c r="D28" s="36" t="s">
        <v>84</v>
      </c>
      <c r="E28" s="27">
        <v>6.666666666666667</v>
      </c>
      <c r="F28" s="27">
        <v>4.5</v>
      </c>
      <c r="G28" s="27">
        <f t="shared" si="0"/>
        <v>5.15</v>
      </c>
      <c r="H28" s="28" t="str">
        <f t="shared" si="1"/>
        <v>D+</v>
      </c>
      <c r="I28" s="29"/>
    </row>
    <row r="29" spans="1:9" ht="16.5">
      <c r="A29" s="26">
        <v>15</v>
      </c>
      <c r="B29" s="38" t="s">
        <v>770</v>
      </c>
      <c r="C29" s="36" t="s">
        <v>661</v>
      </c>
      <c r="D29" s="36" t="s">
        <v>48</v>
      </c>
      <c r="E29" s="27">
        <v>7.833333333333333</v>
      </c>
      <c r="F29" s="27">
        <v>5.5</v>
      </c>
      <c r="G29" s="27">
        <f t="shared" si="0"/>
        <v>6.1999999999999993</v>
      </c>
      <c r="H29" s="28" t="str">
        <f t="shared" si="1"/>
        <v>C+</v>
      </c>
      <c r="I29" s="29"/>
    </row>
    <row r="30" spans="1:9" ht="16.5">
      <c r="A30" s="26">
        <v>16</v>
      </c>
      <c r="B30" s="38" t="s">
        <v>771</v>
      </c>
      <c r="C30" s="36" t="s">
        <v>143</v>
      </c>
      <c r="D30" s="36" t="s">
        <v>49</v>
      </c>
      <c r="E30" s="27">
        <v>8.1666666666666661</v>
      </c>
      <c r="F30" s="27">
        <v>4.5</v>
      </c>
      <c r="G30" s="27">
        <f t="shared" si="0"/>
        <v>5.6</v>
      </c>
      <c r="H30" s="28" t="str">
        <f t="shared" si="1"/>
        <v>C</v>
      </c>
      <c r="I30" s="29"/>
    </row>
    <row r="31" spans="1:9" ht="16.5">
      <c r="A31" s="26">
        <v>17</v>
      </c>
      <c r="B31" s="38" t="s">
        <v>772</v>
      </c>
      <c r="C31" s="36" t="s">
        <v>773</v>
      </c>
      <c r="D31" s="36" t="s">
        <v>49</v>
      </c>
      <c r="E31" s="27">
        <v>7.166666666666667</v>
      </c>
      <c r="F31" s="27">
        <v>5.5</v>
      </c>
      <c r="G31" s="27">
        <f t="shared" si="0"/>
        <v>6</v>
      </c>
      <c r="H31" s="28" t="str">
        <f t="shared" si="1"/>
        <v>C+</v>
      </c>
      <c r="I31" s="29"/>
    </row>
    <row r="32" spans="1:9" ht="16.5">
      <c r="A32" s="26">
        <v>18</v>
      </c>
      <c r="B32" s="38" t="s">
        <v>774</v>
      </c>
      <c r="C32" s="36" t="s">
        <v>664</v>
      </c>
      <c r="D32" s="36" t="s">
        <v>50</v>
      </c>
      <c r="E32" s="27">
        <v>6.666666666666667</v>
      </c>
      <c r="F32" s="27">
        <v>7</v>
      </c>
      <c r="G32" s="27">
        <f t="shared" si="0"/>
        <v>6.8999999999999995</v>
      </c>
      <c r="H32" s="28" t="str">
        <f t="shared" si="1"/>
        <v>C+</v>
      </c>
      <c r="I32" s="29"/>
    </row>
    <row r="33" spans="1:9" ht="16.5">
      <c r="A33" s="26">
        <v>19</v>
      </c>
      <c r="B33" s="38" t="s">
        <v>775</v>
      </c>
      <c r="C33" s="36" t="s">
        <v>517</v>
      </c>
      <c r="D33" s="36" t="s">
        <v>223</v>
      </c>
      <c r="E33" s="27">
        <v>9.3333333333333339</v>
      </c>
      <c r="F33" s="27">
        <v>6.5</v>
      </c>
      <c r="G33" s="27">
        <f t="shared" si="0"/>
        <v>7.35</v>
      </c>
      <c r="H33" s="28" t="str">
        <f t="shared" si="1"/>
        <v>B</v>
      </c>
      <c r="I33" s="29"/>
    </row>
    <row r="34" spans="1:9" ht="16.5">
      <c r="A34" s="26">
        <v>20</v>
      </c>
      <c r="B34" s="38" t="s">
        <v>776</v>
      </c>
      <c r="C34" s="36" t="s">
        <v>777</v>
      </c>
      <c r="D34" s="36" t="s">
        <v>86</v>
      </c>
      <c r="E34" s="27">
        <v>7.666666666666667</v>
      </c>
      <c r="F34" s="27">
        <v>5.5</v>
      </c>
      <c r="G34" s="27">
        <f t="shared" si="0"/>
        <v>6.1499999999999995</v>
      </c>
      <c r="H34" s="28" t="str">
        <f t="shared" si="1"/>
        <v>C+</v>
      </c>
      <c r="I34" s="29"/>
    </row>
    <row r="35" spans="1:9" ht="16.5">
      <c r="A35" s="26">
        <v>21</v>
      </c>
      <c r="B35" s="38" t="s">
        <v>778</v>
      </c>
      <c r="C35" s="36" t="s">
        <v>70</v>
      </c>
      <c r="D35" s="36" t="s">
        <v>86</v>
      </c>
      <c r="E35" s="27">
        <v>8.6666666666666661</v>
      </c>
      <c r="F35" s="27">
        <v>4.5</v>
      </c>
      <c r="G35" s="27">
        <f t="shared" si="0"/>
        <v>5.75</v>
      </c>
      <c r="H35" s="28" t="str">
        <f t="shared" si="1"/>
        <v>C</v>
      </c>
      <c r="I35" s="29"/>
    </row>
    <row r="36" spans="1:9" ht="16.5">
      <c r="A36" s="26">
        <v>22</v>
      </c>
      <c r="B36" s="38" t="s">
        <v>779</v>
      </c>
      <c r="C36" s="36" t="s">
        <v>780</v>
      </c>
      <c r="D36" s="36" t="s">
        <v>86</v>
      </c>
      <c r="E36" s="27">
        <v>8.5</v>
      </c>
      <c r="F36" s="27">
        <v>7</v>
      </c>
      <c r="G36" s="27">
        <f t="shared" si="0"/>
        <v>7.4499999999999993</v>
      </c>
      <c r="H36" s="28" t="str">
        <f t="shared" si="1"/>
        <v>B</v>
      </c>
      <c r="I36" s="29"/>
    </row>
    <row r="37" spans="1:9" ht="16.5">
      <c r="A37" s="26">
        <v>23</v>
      </c>
      <c r="B37" s="38" t="s">
        <v>781</v>
      </c>
      <c r="C37" s="36" t="s">
        <v>782</v>
      </c>
      <c r="D37" s="36" t="s">
        <v>52</v>
      </c>
      <c r="E37" s="27">
        <v>7</v>
      </c>
      <c r="F37" s="27">
        <v>5.5</v>
      </c>
      <c r="G37" s="27">
        <f t="shared" si="0"/>
        <v>5.9499999999999993</v>
      </c>
      <c r="H37" s="28" t="str">
        <f t="shared" si="1"/>
        <v>C+</v>
      </c>
      <c r="I37" s="29"/>
    </row>
    <row r="38" spans="1:9" ht="16.5">
      <c r="A38" s="26">
        <v>24</v>
      </c>
      <c r="B38" s="38" t="s">
        <v>783</v>
      </c>
      <c r="C38" s="36" t="s">
        <v>279</v>
      </c>
      <c r="D38" s="36" t="s">
        <v>52</v>
      </c>
      <c r="E38" s="27">
        <v>7.833333333333333</v>
      </c>
      <c r="F38" s="27">
        <v>5.5</v>
      </c>
      <c r="G38" s="27">
        <f t="shared" si="0"/>
        <v>6.1999999999999993</v>
      </c>
      <c r="H38" s="28" t="str">
        <f t="shared" si="1"/>
        <v>C+</v>
      </c>
      <c r="I38" s="29"/>
    </row>
    <row r="39" spans="1:9" ht="16.5">
      <c r="A39" s="26">
        <v>25</v>
      </c>
      <c r="B39" s="38" t="s">
        <v>784</v>
      </c>
      <c r="C39" s="36" t="s">
        <v>95</v>
      </c>
      <c r="D39" s="36" t="s">
        <v>253</v>
      </c>
      <c r="E39" s="27">
        <v>7.666666666666667</v>
      </c>
      <c r="F39" s="27">
        <v>6</v>
      </c>
      <c r="G39" s="27">
        <f t="shared" si="0"/>
        <v>6.4999999999999991</v>
      </c>
      <c r="H39" s="28" t="str">
        <f t="shared" si="1"/>
        <v>C+</v>
      </c>
      <c r="I39" s="29"/>
    </row>
    <row r="40" spans="1:9" ht="16.5">
      <c r="A40" s="26">
        <v>26</v>
      </c>
      <c r="B40" s="38" t="s">
        <v>785</v>
      </c>
      <c r="C40" s="36" t="s">
        <v>54</v>
      </c>
      <c r="D40" s="36" t="s">
        <v>115</v>
      </c>
      <c r="E40" s="27">
        <v>5.833333333333333</v>
      </c>
      <c r="F40" s="27">
        <v>6.5</v>
      </c>
      <c r="G40" s="27">
        <f t="shared" si="0"/>
        <v>6.3</v>
      </c>
      <c r="H40" s="28" t="str">
        <f t="shared" si="1"/>
        <v>C+</v>
      </c>
      <c r="I40" s="29"/>
    </row>
    <row r="41" spans="1:9" ht="16.5">
      <c r="A41" s="26">
        <v>27</v>
      </c>
      <c r="B41" s="38" t="s">
        <v>786</v>
      </c>
      <c r="C41" s="36" t="s">
        <v>123</v>
      </c>
      <c r="D41" s="36" t="s">
        <v>280</v>
      </c>
      <c r="E41" s="27">
        <v>7.166666666666667</v>
      </c>
      <c r="F41" s="27">
        <v>5.5</v>
      </c>
      <c r="G41" s="27">
        <f t="shared" si="0"/>
        <v>6</v>
      </c>
      <c r="H41" s="28" t="str">
        <f t="shared" si="1"/>
        <v>C+</v>
      </c>
      <c r="I41" s="29"/>
    </row>
    <row r="42" spans="1:9" ht="16.5">
      <c r="A42" s="26">
        <v>28</v>
      </c>
      <c r="B42" s="38" t="s">
        <v>787</v>
      </c>
      <c r="C42" s="36" t="s">
        <v>670</v>
      </c>
      <c r="D42" s="36" t="s">
        <v>55</v>
      </c>
      <c r="E42" s="27">
        <v>8.5</v>
      </c>
      <c r="F42" s="27">
        <v>7</v>
      </c>
      <c r="G42" s="27">
        <f t="shared" si="0"/>
        <v>7.4499999999999993</v>
      </c>
      <c r="H42" s="28" t="str">
        <f t="shared" si="1"/>
        <v>B</v>
      </c>
      <c r="I42" s="29"/>
    </row>
    <row r="43" spans="1:9" ht="16.5">
      <c r="A43" s="26">
        <v>29</v>
      </c>
      <c r="B43" s="38" t="s">
        <v>788</v>
      </c>
      <c r="C43" s="36" t="s">
        <v>789</v>
      </c>
      <c r="D43" s="36" t="s">
        <v>116</v>
      </c>
      <c r="E43" s="27">
        <v>7.833333333333333</v>
      </c>
      <c r="F43" s="27">
        <v>5.5</v>
      </c>
      <c r="G43" s="27">
        <f t="shared" si="0"/>
        <v>6.1999999999999993</v>
      </c>
      <c r="H43" s="28" t="str">
        <f t="shared" si="1"/>
        <v>C+</v>
      </c>
      <c r="I43" s="29"/>
    </row>
    <row r="44" spans="1:9" ht="16.5">
      <c r="A44" s="26">
        <v>30</v>
      </c>
      <c r="B44" s="38" t="s">
        <v>790</v>
      </c>
      <c r="C44" s="36" t="s">
        <v>791</v>
      </c>
      <c r="D44" s="36" t="s">
        <v>116</v>
      </c>
      <c r="E44" s="27">
        <v>7.333333333333333</v>
      </c>
      <c r="F44" s="27">
        <v>6.5</v>
      </c>
      <c r="G44" s="27">
        <f t="shared" si="0"/>
        <v>6.75</v>
      </c>
      <c r="H44" s="28" t="str">
        <f t="shared" si="1"/>
        <v>C+</v>
      </c>
      <c r="I44" s="29"/>
    </row>
    <row r="45" spans="1:9" ht="16.5">
      <c r="A45" s="26">
        <v>31</v>
      </c>
      <c r="B45" s="38" t="s">
        <v>792</v>
      </c>
      <c r="C45" s="36" t="s">
        <v>793</v>
      </c>
      <c r="D45" s="36" t="s">
        <v>137</v>
      </c>
      <c r="E45" s="27">
        <v>7.666666666666667</v>
      </c>
      <c r="F45" s="27">
        <v>5</v>
      </c>
      <c r="G45" s="27">
        <f t="shared" si="0"/>
        <v>5.8</v>
      </c>
      <c r="H45" s="28" t="str">
        <f t="shared" si="1"/>
        <v>C</v>
      </c>
      <c r="I45" s="29"/>
    </row>
    <row r="46" spans="1:9" ht="16.5">
      <c r="A46" s="26">
        <v>32</v>
      </c>
      <c r="B46" s="38" t="s">
        <v>794</v>
      </c>
      <c r="C46" s="36" t="s">
        <v>795</v>
      </c>
      <c r="D46" s="36" t="s">
        <v>59</v>
      </c>
      <c r="E46" s="27">
        <v>6.333333333333333</v>
      </c>
      <c r="F46" s="27">
        <v>5.5</v>
      </c>
      <c r="G46" s="27">
        <f t="shared" si="0"/>
        <v>5.75</v>
      </c>
      <c r="H46" s="28" t="str">
        <f t="shared" si="1"/>
        <v>C</v>
      </c>
      <c r="I46" s="29"/>
    </row>
    <row r="47" spans="1:9" ht="16.5">
      <c r="A47" s="26">
        <v>33</v>
      </c>
      <c r="B47" s="38" t="s">
        <v>796</v>
      </c>
      <c r="C47" s="36" t="s">
        <v>797</v>
      </c>
      <c r="D47" s="36" t="s">
        <v>798</v>
      </c>
      <c r="E47" s="27">
        <v>7</v>
      </c>
      <c r="F47" s="27">
        <v>5.5</v>
      </c>
      <c r="G47" s="27">
        <f t="shared" si="0"/>
        <v>5.9499999999999993</v>
      </c>
      <c r="H47" s="28" t="str">
        <f t="shared" si="1"/>
        <v>C+</v>
      </c>
      <c r="I47" s="29"/>
    </row>
    <row r="48" spans="1:9" ht="16.5">
      <c r="A48" s="26">
        <v>34</v>
      </c>
      <c r="B48" s="38" t="s">
        <v>799</v>
      </c>
      <c r="C48" s="36" t="s">
        <v>800</v>
      </c>
      <c r="D48" s="36" t="s">
        <v>177</v>
      </c>
      <c r="E48" s="27">
        <v>8.5</v>
      </c>
      <c r="F48" s="27">
        <v>6</v>
      </c>
      <c r="G48" s="27">
        <f t="shared" si="0"/>
        <v>6.7499999999999991</v>
      </c>
      <c r="H48" s="28" t="str">
        <f t="shared" si="1"/>
        <v>C+</v>
      </c>
      <c r="I48" s="29"/>
    </row>
    <row r="49" spans="1:10" ht="16.5">
      <c r="A49" s="26">
        <v>35</v>
      </c>
      <c r="B49" s="38" t="s">
        <v>801</v>
      </c>
      <c r="C49" s="36" t="s">
        <v>175</v>
      </c>
      <c r="D49" s="36" t="s">
        <v>60</v>
      </c>
      <c r="E49" s="27">
        <v>5.5</v>
      </c>
      <c r="F49" s="27">
        <v>5</v>
      </c>
      <c r="G49" s="27">
        <f t="shared" si="0"/>
        <v>5.15</v>
      </c>
      <c r="H49" s="28" t="str">
        <f t="shared" si="1"/>
        <v>D+</v>
      </c>
      <c r="I49" s="29"/>
    </row>
    <row r="50" spans="1:10" ht="16.5">
      <c r="A50" s="26">
        <v>36</v>
      </c>
      <c r="B50" s="38" t="s">
        <v>802</v>
      </c>
      <c r="C50" s="36" t="s">
        <v>803</v>
      </c>
      <c r="D50" s="36" t="s">
        <v>60</v>
      </c>
      <c r="E50" s="27">
        <v>7.666666666666667</v>
      </c>
      <c r="F50" s="27">
        <v>6</v>
      </c>
      <c r="G50" s="27">
        <f t="shared" si="0"/>
        <v>6.4999999999999991</v>
      </c>
      <c r="H50" s="28" t="str">
        <f t="shared" si="1"/>
        <v>C+</v>
      </c>
      <c r="I50" s="29"/>
    </row>
    <row r="51" spans="1:10" ht="16.5">
      <c r="A51" s="26">
        <v>37</v>
      </c>
      <c r="B51" s="38" t="s">
        <v>804</v>
      </c>
      <c r="C51" s="36" t="s">
        <v>805</v>
      </c>
      <c r="D51" s="36" t="s">
        <v>89</v>
      </c>
      <c r="E51" s="27">
        <v>7</v>
      </c>
      <c r="F51" s="27">
        <v>6.5</v>
      </c>
      <c r="G51" s="27">
        <f t="shared" si="0"/>
        <v>6.65</v>
      </c>
      <c r="H51" s="28" t="str">
        <f t="shared" si="1"/>
        <v>C+</v>
      </c>
      <c r="I51" s="29"/>
    </row>
    <row r="52" spans="1:10" ht="16.5">
      <c r="A52" s="26">
        <v>38</v>
      </c>
      <c r="B52" s="38" t="s">
        <v>806</v>
      </c>
      <c r="C52" s="36" t="s">
        <v>68</v>
      </c>
      <c r="D52" s="36" t="s">
        <v>61</v>
      </c>
      <c r="E52" s="27">
        <v>6.5</v>
      </c>
      <c r="F52" s="27">
        <v>5.5</v>
      </c>
      <c r="G52" s="27">
        <f t="shared" si="0"/>
        <v>5.8</v>
      </c>
      <c r="H52" s="28" t="str">
        <f t="shared" si="1"/>
        <v>C</v>
      </c>
      <c r="I52" s="29"/>
    </row>
    <row r="53" spans="1:10" ht="16.5">
      <c r="A53" s="26">
        <v>39</v>
      </c>
      <c r="B53" s="38" t="s">
        <v>807</v>
      </c>
      <c r="C53" s="36" t="s">
        <v>808</v>
      </c>
      <c r="D53" s="36" t="s">
        <v>64</v>
      </c>
      <c r="E53" s="27">
        <v>0</v>
      </c>
      <c r="F53" s="27"/>
      <c r="G53" s="27">
        <f t="shared" si="0"/>
        <v>0</v>
      </c>
      <c r="H53" s="28" t="str">
        <f t="shared" si="1"/>
        <v>F</v>
      </c>
      <c r="I53" s="48" t="s">
        <v>831</v>
      </c>
    </row>
    <row r="54" spans="1:10" ht="16.5">
      <c r="A54" s="26">
        <v>40</v>
      </c>
      <c r="B54" s="38" t="s">
        <v>809</v>
      </c>
      <c r="C54" s="36" t="s">
        <v>810</v>
      </c>
      <c r="D54" s="36" t="s">
        <v>94</v>
      </c>
      <c r="E54" s="27">
        <v>6.166666666666667</v>
      </c>
      <c r="F54" s="27">
        <v>5</v>
      </c>
      <c r="G54" s="27">
        <f t="shared" si="0"/>
        <v>5.35</v>
      </c>
      <c r="H54" s="28" t="str">
        <f t="shared" si="1"/>
        <v>D+</v>
      </c>
      <c r="I54" s="29"/>
    </row>
    <row r="55" spans="1:10" ht="16.5">
      <c r="A55" s="26">
        <v>41</v>
      </c>
      <c r="B55" s="38" t="s">
        <v>811</v>
      </c>
      <c r="C55" s="36" t="s">
        <v>812</v>
      </c>
      <c r="D55" s="36" t="s">
        <v>94</v>
      </c>
      <c r="E55" s="27">
        <v>7.166666666666667</v>
      </c>
      <c r="F55" s="27">
        <v>6.5</v>
      </c>
      <c r="G55" s="27">
        <f t="shared" si="0"/>
        <v>6.6999999999999993</v>
      </c>
      <c r="H55" s="28" t="str">
        <f t="shared" si="1"/>
        <v>C+</v>
      </c>
      <c r="I55" s="29"/>
    </row>
    <row r="56" spans="1:10" ht="16.5">
      <c r="A56" s="26">
        <v>42</v>
      </c>
      <c r="B56" s="38" t="s">
        <v>813</v>
      </c>
      <c r="C56" s="36" t="s">
        <v>814</v>
      </c>
      <c r="D56" s="36" t="s">
        <v>154</v>
      </c>
      <c r="E56" s="27">
        <v>6</v>
      </c>
      <c r="F56" s="27">
        <v>5.5</v>
      </c>
      <c r="G56" s="27">
        <f t="shared" si="0"/>
        <v>5.6499999999999995</v>
      </c>
      <c r="H56" s="28" t="str">
        <f t="shared" si="1"/>
        <v>C</v>
      </c>
      <c r="I56" s="29"/>
    </row>
    <row r="57" spans="1:10" ht="16.5">
      <c r="A57" s="26">
        <v>43</v>
      </c>
      <c r="B57" s="38" t="s">
        <v>815</v>
      </c>
      <c r="C57" s="36" t="s">
        <v>670</v>
      </c>
      <c r="D57" s="36" t="s">
        <v>179</v>
      </c>
      <c r="E57" s="27">
        <v>7.333333333333333</v>
      </c>
      <c r="F57" s="27">
        <v>6.5</v>
      </c>
      <c r="G57" s="27">
        <f t="shared" si="0"/>
        <v>6.75</v>
      </c>
      <c r="H57" s="28" t="str">
        <f t="shared" si="1"/>
        <v>C+</v>
      </c>
      <c r="I57" s="29"/>
    </row>
    <row r="58" spans="1:10" ht="16.5">
      <c r="A58" s="26">
        <v>44</v>
      </c>
      <c r="B58" s="38" t="s">
        <v>816</v>
      </c>
      <c r="C58" s="36" t="s">
        <v>100</v>
      </c>
      <c r="D58" s="36" t="s">
        <v>139</v>
      </c>
      <c r="E58" s="27">
        <v>7.666666666666667</v>
      </c>
      <c r="F58" s="27">
        <v>6.5</v>
      </c>
      <c r="G58" s="27">
        <f t="shared" si="0"/>
        <v>6.85</v>
      </c>
      <c r="H58" s="28" t="str">
        <f t="shared" si="1"/>
        <v>C+</v>
      </c>
      <c r="I58" s="29"/>
    </row>
    <row r="59" spans="1:10" ht="16.5">
      <c r="A59" s="26">
        <v>45</v>
      </c>
      <c r="B59" s="38" t="s">
        <v>817</v>
      </c>
      <c r="C59" s="36" t="s">
        <v>818</v>
      </c>
      <c r="D59" s="36" t="s">
        <v>181</v>
      </c>
      <c r="E59" s="27">
        <v>7.833333333333333</v>
      </c>
      <c r="F59" s="27">
        <v>6</v>
      </c>
      <c r="G59" s="27">
        <f t="shared" si="0"/>
        <v>6.5499999999999989</v>
      </c>
      <c r="H59" s="28" t="str">
        <f t="shared" si="1"/>
        <v>C+</v>
      </c>
      <c r="I59" s="29"/>
    </row>
    <row r="60" spans="1:10" ht="16.5">
      <c r="A60" s="26">
        <v>46</v>
      </c>
      <c r="B60" s="38" t="s">
        <v>819</v>
      </c>
      <c r="C60" s="36" t="s">
        <v>820</v>
      </c>
      <c r="D60" s="36" t="s">
        <v>97</v>
      </c>
      <c r="E60" s="27">
        <v>8.3333333333333339</v>
      </c>
      <c r="F60" s="27">
        <v>6.5</v>
      </c>
      <c r="G60" s="27">
        <f t="shared" si="0"/>
        <v>7.05</v>
      </c>
      <c r="H60" s="28" t="str">
        <f t="shared" si="1"/>
        <v>B</v>
      </c>
      <c r="I60" s="29"/>
    </row>
    <row r="61" spans="1:10" ht="16.5">
      <c r="A61" s="26">
        <v>47</v>
      </c>
      <c r="B61" s="38" t="s">
        <v>821</v>
      </c>
      <c r="C61" s="36" t="s">
        <v>822</v>
      </c>
      <c r="D61" s="36" t="s">
        <v>101</v>
      </c>
      <c r="E61" s="27">
        <v>8</v>
      </c>
      <c r="F61" s="27">
        <v>7</v>
      </c>
      <c r="G61" s="27">
        <f t="shared" si="0"/>
        <v>7.2999999999999989</v>
      </c>
      <c r="H61" s="28" t="str">
        <f t="shared" si="1"/>
        <v>B</v>
      </c>
      <c r="I61" s="29"/>
    </row>
    <row r="62" spans="1:10" ht="16.5">
      <c r="A62" s="26">
        <v>48</v>
      </c>
      <c r="B62" s="31"/>
      <c r="C62" s="32"/>
      <c r="D62" s="32"/>
      <c r="E62" s="27"/>
      <c r="F62" s="27"/>
      <c r="G62" s="27">
        <f t="shared" si="0"/>
        <v>0</v>
      </c>
      <c r="H62" s="28" t="str">
        <f t="shared" si="1"/>
        <v>F</v>
      </c>
      <c r="I62" s="29"/>
      <c r="J62">
        <v>46</v>
      </c>
    </row>
    <row r="63" spans="1:10" ht="16.5">
      <c r="A63" s="26">
        <v>49</v>
      </c>
      <c r="B63" s="31"/>
      <c r="C63" s="35"/>
      <c r="D63" s="32"/>
      <c r="E63" s="27"/>
      <c r="F63" s="27"/>
      <c r="G63" s="27">
        <f t="shared" si="0"/>
        <v>0</v>
      </c>
      <c r="H63" s="28" t="str">
        <f t="shared" si="1"/>
        <v>F</v>
      </c>
      <c r="I63" s="29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</row>
    <row r="65" spans="1:9" ht="15.7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>
      <c r="A66" s="68" t="s">
        <v>19</v>
      </c>
      <c r="B66" s="68"/>
      <c r="C66" s="68"/>
      <c r="D66" s="13">
        <f>COUNTIF(G15:G63,"&gt;=5")</f>
        <v>45</v>
      </c>
      <c r="E66" s="14">
        <f>D66/D65</f>
        <v>0.91836734693877553</v>
      </c>
      <c r="F66" s="15"/>
      <c r="G66" s="1"/>
      <c r="H66" s="1"/>
      <c r="I66" s="1"/>
    </row>
    <row r="67" spans="1:9" ht="15.75">
      <c r="A67" s="68" t="s">
        <v>20</v>
      </c>
      <c r="B67" s="68"/>
      <c r="C67" s="68"/>
      <c r="D67" s="13">
        <f>D65-D66</f>
        <v>4</v>
      </c>
      <c r="E67" s="14">
        <f>D67/D65</f>
        <v>8.1632653061224483E-2</v>
      </c>
      <c r="F67" s="15"/>
      <c r="G67" s="1"/>
      <c r="H67" s="1"/>
      <c r="I67" s="1"/>
    </row>
    <row r="68" spans="1:9" ht="15.7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>
      <c r="A69" s="1"/>
      <c r="B69" s="1"/>
      <c r="C69" s="1"/>
      <c r="D69" s="1"/>
      <c r="E69" s="69" t="str">
        <f ca="1">"TP. Hồ Chí Minh, ngày "&amp;  DAY(NOW())&amp;" tháng " &amp;MONTH(NOW())&amp;" năm "&amp;YEAR(NOW())</f>
        <v>TP. Hồ Chí Minh, ngày 23 tháng 6 năm 2017</v>
      </c>
      <c r="F69" s="69"/>
      <c r="G69" s="69"/>
      <c r="H69" s="69"/>
      <c r="I69" s="69"/>
    </row>
    <row r="70" spans="1:9" ht="15.75">
      <c r="A70" s="53" t="s">
        <v>195</v>
      </c>
      <c r="B70" s="53"/>
      <c r="C70" s="53"/>
      <c r="D70" s="1"/>
      <c r="E70" s="53" t="s">
        <v>21</v>
      </c>
      <c r="F70" s="53"/>
      <c r="G70" s="53"/>
      <c r="H70" s="53"/>
      <c r="I70" s="53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9" name="Range2_1"/>
    <protectedRange sqref="E71:I71" name="Range5_1_1"/>
    <protectedRange sqref="B15:D63" name="Range3_3_2"/>
    <protectedRange sqref="G8:G9" name="Range2"/>
    <protectedRange sqref="C8" name="Range2_2"/>
    <protectedRange sqref="C10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</mergeCells>
  <conditionalFormatting sqref="H15:H63">
    <cfRule type="cellIs" dxfId="3" priority="2" stopIfTrue="1" operator="equal">
      <formula>"F"</formula>
    </cfRule>
  </conditionalFormatting>
  <conditionalFormatting sqref="G15:G63">
    <cfRule type="expression" dxfId="2" priority="1" stopIfTrue="1">
      <formula>MAX(#REF!)&lt;4</formula>
    </cfRule>
  </conditionalFormatting>
  <pageMargins left="0.34375" right="1.0416666666666701E-2" top="0.75" bottom="0.1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2"/>
  <sheetViews>
    <sheetView tabSelected="1" workbookViewId="0">
      <selection activeCell="K3" sqref="K3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  <col min="9" max="9" width="10.28515625" customWidth="1"/>
  </cols>
  <sheetData>
    <row r="1" spans="1:9" ht="15.75">
      <c r="A1" s="53" t="s">
        <v>0</v>
      </c>
      <c r="B1" s="53"/>
      <c r="C1" s="53"/>
      <c r="D1" s="53"/>
      <c r="E1" s="53" t="s">
        <v>1</v>
      </c>
      <c r="F1" s="53"/>
      <c r="G1" s="53"/>
      <c r="H1" s="53"/>
      <c r="I1" s="53"/>
    </row>
    <row r="2" spans="1:9" ht="15.75">
      <c r="A2" s="53" t="s">
        <v>2</v>
      </c>
      <c r="B2" s="53"/>
      <c r="C2" s="53"/>
      <c r="D2" s="53"/>
      <c r="E2" s="71" t="s">
        <v>3</v>
      </c>
      <c r="F2" s="71"/>
      <c r="G2" s="71"/>
      <c r="H2" s="71"/>
      <c r="I2" s="71"/>
    </row>
    <row r="3" spans="1:9" ht="15.75">
      <c r="A3" s="53" t="s">
        <v>4</v>
      </c>
      <c r="B3" s="53"/>
      <c r="C3" s="53"/>
      <c r="D3" s="53"/>
      <c r="E3" s="1"/>
      <c r="F3" s="1"/>
      <c r="G3" s="1"/>
      <c r="H3" s="1"/>
      <c r="I3" s="1"/>
    </row>
    <row r="4" spans="1:9" ht="15.75">
      <c r="A4" s="53" t="s">
        <v>22</v>
      </c>
      <c r="B4" s="53"/>
      <c r="C4" s="53"/>
      <c r="D4" s="53"/>
      <c r="E4" s="1"/>
      <c r="F4" s="1"/>
      <c r="G4" s="1"/>
      <c r="H4" s="1"/>
      <c r="I4" s="1"/>
    </row>
    <row r="5" spans="1:9" ht="15.75">
      <c r="A5" s="45"/>
      <c r="B5" s="45"/>
      <c r="C5" s="45"/>
      <c r="D5" s="45"/>
      <c r="E5" s="1"/>
      <c r="F5" s="1"/>
      <c r="G5" s="1"/>
      <c r="H5" s="1"/>
      <c r="I5" s="1"/>
    </row>
    <row r="6" spans="1:9" ht="19.5">
      <c r="A6" s="70" t="s">
        <v>923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45"/>
      <c r="B7" s="45"/>
      <c r="C7" s="45"/>
      <c r="D7" s="45"/>
      <c r="E7" s="45"/>
      <c r="F7" s="45"/>
      <c r="G7" s="45"/>
      <c r="H7" s="45"/>
      <c r="I7" s="45"/>
    </row>
    <row r="8" spans="1:9" ht="15.75">
      <c r="A8" s="54" t="s">
        <v>5</v>
      </c>
      <c r="B8" s="54"/>
      <c r="C8" s="54" t="s">
        <v>919</v>
      </c>
      <c r="D8" s="54"/>
      <c r="E8" s="54" t="s">
        <v>6</v>
      </c>
      <c r="F8" s="54"/>
      <c r="G8" s="51">
        <v>3</v>
      </c>
      <c r="H8" s="3"/>
      <c r="I8" s="3"/>
    </row>
    <row r="9" spans="1:9" ht="15.75">
      <c r="A9" s="54" t="s">
        <v>7</v>
      </c>
      <c r="B9" s="54"/>
      <c r="C9" s="54" t="s">
        <v>833</v>
      </c>
      <c r="D9" s="54"/>
      <c r="E9" s="54" t="s">
        <v>8</v>
      </c>
      <c r="F9" s="54"/>
      <c r="G9" s="50" t="s">
        <v>921</v>
      </c>
      <c r="H9" s="3"/>
      <c r="I9" s="3"/>
    </row>
    <row r="10" spans="1:9" ht="15.75">
      <c r="A10" s="54" t="s">
        <v>9</v>
      </c>
      <c r="B10" s="54"/>
      <c r="C10" s="54" t="s">
        <v>920</v>
      </c>
      <c r="D10" s="54"/>
      <c r="E10" s="16" t="s">
        <v>229</v>
      </c>
      <c r="F10" s="4"/>
      <c r="G10" s="16" t="s">
        <v>922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55" t="s">
        <v>10</v>
      </c>
      <c r="B12" s="57" t="s">
        <v>11</v>
      </c>
      <c r="C12" s="59" t="s">
        <v>12</v>
      </c>
      <c r="D12" s="60"/>
      <c r="E12" s="5" t="s">
        <v>13</v>
      </c>
      <c r="F12" s="5" t="s">
        <v>14</v>
      </c>
      <c r="G12" s="63" t="s">
        <v>15</v>
      </c>
      <c r="H12" s="64"/>
      <c r="I12" s="65" t="s">
        <v>16</v>
      </c>
    </row>
    <row r="13" spans="1:9" ht="15.75">
      <c r="A13" s="56"/>
      <c r="B13" s="58"/>
      <c r="C13" s="61"/>
      <c r="D13" s="62"/>
      <c r="E13" s="6">
        <v>0.3</v>
      </c>
      <c r="F13" s="6">
        <v>0.7</v>
      </c>
      <c r="G13" s="7" t="s">
        <v>17</v>
      </c>
      <c r="H13" s="7" t="s">
        <v>18</v>
      </c>
      <c r="I13" s="66"/>
    </row>
    <row r="14" spans="1:9" ht="15.75">
      <c r="A14" s="47">
        <v>1</v>
      </c>
      <c r="B14" s="47">
        <v>2</v>
      </c>
      <c r="C14" s="67">
        <v>3</v>
      </c>
      <c r="D14" s="67"/>
      <c r="E14" s="47">
        <v>4</v>
      </c>
      <c r="F14" s="47">
        <v>5</v>
      </c>
      <c r="G14" s="47">
        <v>6</v>
      </c>
      <c r="H14" s="46">
        <v>7</v>
      </c>
      <c r="I14" s="7">
        <v>8</v>
      </c>
    </row>
    <row r="15" spans="1:9" ht="16.5">
      <c r="A15" s="26">
        <v>1</v>
      </c>
      <c r="B15" s="38" t="s">
        <v>834</v>
      </c>
      <c r="C15" s="36" t="s">
        <v>835</v>
      </c>
      <c r="D15" s="36" t="s">
        <v>23</v>
      </c>
      <c r="E15" s="27">
        <v>6.333333333333333</v>
      </c>
      <c r="F15" s="27">
        <v>6</v>
      </c>
      <c r="G15" s="27">
        <f>E15*$E$13+F15*$F$13</f>
        <v>6.1</v>
      </c>
      <c r="H15" s="28" t="str">
        <f>IF(G15&lt;4,"F",IF(G15&lt;=4.9,"D",IF(G15&lt;=5.4,"D+",IF(G15&lt;=5.9,"C",IF(G15&lt;=6.9,"C+",IF(G15&lt;=7.9,"B",IF(G15&lt;=8.4,"B+","A")))))))</f>
        <v>C+</v>
      </c>
      <c r="I15" s="29"/>
    </row>
    <row r="16" spans="1:9" ht="16.5">
      <c r="A16" s="26">
        <v>2</v>
      </c>
      <c r="B16" s="38" t="s">
        <v>836</v>
      </c>
      <c r="C16" s="36" t="s">
        <v>837</v>
      </c>
      <c r="D16" s="36" t="s">
        <v>107</v>
      </c>
      <c r="E16" s="27">
        <v>7.333333333333333</v>
      </c>
      <c r="F16" s="27">
        <v>6</v>
      </c>
      <c r="G16" s="27">
        <f t="shared" ref="G16:G64" si="0">E16*$E$13+F16*$F$13</f>
        <v>6.3999999999999986</v>
      </c>
      <c r="H16" s="28" t="str">
        <f t="shared" ref="H16:H64" si="1">IF(G16&lt;4,"F",IF(G16&lt;=4.9,"D",IF(G16&lt;=5.4,"D+",IF(G16&lt;=5.9,"C",IF(G16&lt;=6.9,"C+",IF(G16&lt;=7.9,"B",IF(G16&lt;=8.4,"B+","A")))))))</f>
        <v>C+</v>
      </c>
      <c r="I16" s="29"/>
    </row>
    <row r="17" spans="1:9" ht="16.5">
      <c r="A17" s="26">
        <v>3</v>
      </c>
      <c r="B17" s="38" t="s">
        <v>838</v>
      </c>
      <c r="C17" s="36" t="s">
        <v>450</v>
      </c>
      <c r="D17" s="36" t="s">
        <v>275</v>
      </c>
      <c r="E17" s="27">
        <v>7.833333333333333</v>
      </c>
      <c r="F17" s="27">
        <v>5</v>
      </c>
      <c r="G17" s="27">
        <f t="shared" si="0"/>
        <v>5.85</v>
      </c>
      <c r="H17" s="28" t="str">
        <f t="shared" si="1"/>
        <v>C</v>
      </c>
      <c r="I17" s="29"/>
    </row>
    <row r="18" spans="1:9" ht="16.5">
      <c r="A18" s="26">
        <v>4</v>
      </c>
      <c r="B18" s="38" t="s">
        <v>839</v>
      </c>
      <c r="C18" s="36" t="s">
        <v>840</v>
      </c>
      <c r="D18" s="36" t="s">
        <v>142</v>
      </c>
      <c r="E18" s="27">
        <v>8.3333333333333339</v>
      </c>
      <c r="F18" s="27">
        <v>5</v>
      </c>
      <c r="G18" s="27">
        <f t="shared" si="0"/>
        <v>6</v>
      </c>
      <c r="H18" s="28" t="str">
        <f t="shared" si="1"/>
        <v>C+</v>
      </c>
      <c r="I18" s="29"/>
    </row>
    <row r="19" spans="1:9" ht="16.5">
      <c r="A19" s="26">
        <v>5</v>
      </c>
      <c r="B19" s="38" t="s">
        <v>841</v>
      </c>
      <c r="C19" s="36" t="s">
        <v>842</v>
      </c>
      <c r="D19" s="36" t="s">
        <v>665</v>
      </c>
      <c r="E19" s="27">
        <v>6.833333333333333</v>
      </c>
      <c r="F19" s="27">
        <v>5.5</v>
      </c>
      <c r="G19" s="27">
        <f t="shared" si="0"/>
        <v>5.8999999999999995</v>
      </c>
      <c r="H19" s="28" t="str">
        <f t="shared" si="1"/>
        <v>C</v>
      </c>
      <c r="I19" s="29"/>
    </row>
    <row r="20" spans="1:9" ht="16.5">
      <c r="A20" s="26">
        <v>6</v>
      </c>
      <c r="B20" s="38" t="s">
        <v>843</v>
      </c>
      <c r="C20" s="36" t="s">
        <v>666</v>
      </c>
      <c r="D20" s="36" t="s">
        <v>667</v>
      </c>
      <c r="E20" s="27">
        <v>5.166666666666667</v>
      </c>
      <c r="F20" s="27">
        <v>5</v>
      </c>
      <c r="G20" s="27">
        <f t="shared" si="0"/>
        <v>5.05</v>
      </c>
      <c r="H20" s="28" t="str">
        <f t="shared" si="1"/>
        <v>D+</v>
      </c>
      <c r="I20" s="29"/>
    </row>
    <row r="21" spans="1:9" ht="16.5">
      <c r="A21" s="26">
        <v>7</v>
      </c>
      <c r="B21" s="38" t="s">
        <v>844</v>
      </c>
      <c r="C21" s="36" t="s">
        <v>152</v>
      </c>
      <c r="D21" s="36" t="s">
        <v>845</v>
      </c>
      <c r="E21" s="27">
        <v>8</v>
      </c>
      <c r="F21" s="27">
        <v>5</v>
      </c>
      <c r="G21" s="27">
        <f t="shared" si="0"/>
        <v>5.9</v>
      </c>
      <c r="H21" s="28" t="str">
        <f t="shared" si="1"/>
        <v>C</v>
      </c>
      <c r="I21" s="29"/>
    </row>
    <row r="22" spans="1:9" ht="16.5">
      <c r="A22" s="26">
        <v>8</v>
      </c>
      <c r="B22" s="38" t="s">
        <v>846</v>
      </c>
      <c r="C22" s="36" t="s">
        <v>847</v>
      </c>
      <c r="D22" s="36" t="s">
        <v>122</v>
      </c>
      <c r="E22" s="27">
        <v>7.333333333333333</v>
      </c>
      <c r="F22" s="27">
        <v>7</v>
      </c>
      <c r="G22" s="27">
        <f t="shared" si="0"/>
        <v>7.1</v>
      </c>
      <c r="H22" s="28" t="str">
        <f t="shared" si="1"/>
        <v>B</v>
      </c>
      <c r="I22" s="29"/>
    </row>
    <row r="23" spans="1:9" ht="16.5">
      <c r="A23" s="26">
        <v>9</v>
      </c>
      <c r="B23" s="38" t="s">
        <v>848</v>
      </c>
      <c r="C23" s="36" t="s">
        <v>338</v>
      </c>
      <c r="D23" s="36" t="s">
        <v>29</v>
      </c>
      <c r="E23" s="27">
        <v>6.333333333333333</v>
      </c>
      <c r="F23" s="27">
        <v>6.5</v>
      </c>
      <c r="G23" s="27">
        <f t="shared" si="0"/>
        <v>6.4499999999999993</v>
      </c>
      <c r="H23" s="28" t="str">
        <f t="shared" si="1"/>
        <v>C+</v>
      </c>
      <c r="I23" s="29"/>
    </row>
    <row r="24" spans="1:9" ht="16.5">
      <c r="A24" s="26">
        <v>10</v>
      </c>
      <c r="B24" s="38" t="s">
        <v>849</v>
      </c>
      <c r="C24" s="36" t="s">
        <v>162</v>
      </c>
      <c r="D24" s="36" t="s">
        <v>78</v>
      </c>
      <c r="E24" s="27">
        <v>0</v>
      </c>
      <c r="F24" s="27"/>
      <c r="G24" s="27">
        <f t="shared" si="0"/>
        <v>0</v>
      </c>
      <c r="H24" s="28" t="str">
        <f t="shared" si="1"/>
        <v>F</v>
      </c>
      <c r="I24" s="48" t="s">
        <v>918</v>
      </c>
    </row>
    <row r="25" spans="1:9" ht="16.5">
      <c r="A25" s="26">
        <v>11</v>
      </c>
      <c r="B25" s="38" t="s">
        <v>850</v>
      </c>
      <c r="C25" s="36" t="s">
        <v>851</v>
      </c>
      <c r="D25" s="36" t="s">
        <v>111</v>
      </c>
      <c r="E25" s="27">
        <v>10</v>
      </c>
      <c r="F25" s="27">
        <v>9</v>
      </c>
      <c r="G25" s="27">
        <f t="shared" si="0"/>
        <v>9.3000000000000007</v>
      </c>
      <c r="H25" s="28" t="str">
        <f t="shared" si="1"/>
        <v>A</v>
      </c>
      <c r="I25" s="29"/>
    </row>
    <row r="26" spans="1:9" ht="16.5">
      <c r="A26" s="26">
        <v>12</v>
      </c>
      <c r="B26" s="38" t="s">
        <v>852</v>
      </c>
      <c r="C26" s="36" t="s">
        <v>213</v>
      </c>
      <c r="D26" s="36" t="s">
        <v>111</v>
      </c>
      <c r="E26" s="27">
        <v>7.833333333333333</v>
      </c>
      <c r="F26" s="27">
        <v>6</v>
      </c>
      <c r="G26" s="27">
        <f t="shared" si="0"/>
        <v>6.5499999999999989</v>
      </c>
      <c r="H26" s="28" t="str">
        <f t="shared" si="1"/>
        <v>C+</v>
      </c>
      <c r="I26" s="29"/>
    </row>
    <row r="27" spans="1:9" ht="16.5">
      <c r="A27" s="26">
        <v>13</v>
      </c>
      <c r="B27" s="38" t="s">
        <v>853</v>
      </c>
      <c r="C27" s="36" t="s">
        <v>854</v>
      </c>
      <c r="D27" s="36" t="s">
        <v>111</v>
      </c>
      <c r="E27" s="27">
        <v>0</v>
      </c>
      <c r="F27" s="27"/>
      <c r="G27" s="27">
        <f t="shared" si="0"/>
        <v>0</v>
      </c>
      <c r="H27" s="28" t="str">
        <f t="shared" si="1"/>
        <v>F</v>
      </c>
      <c r="I27" s="48" t="s">
        <v>918</v>
      </c>
    </row>
    <row r="28" spans="1:9" ht="16.5">
      <c r="A28" s="26">
        <v>14</v>
      </c>
      <c r="B28" s="38" t="s">
        <v>855</v>
      </c>
      <c r="C28" s="36" t="s">
        <v>856</v>
      </c>
      <c r="D28" s="36" t="s">
        <v>35</v>
      </c>
      <c r="E28" s="27">
        <v>0</v>
      </c>
      <c r="F28" s="27"/>
      <c r="G28" s="27">
        <f t="shared" si="0"/>
        <v>0</v>
      </c>
      <c r="H28" s="28" t="str">
        <f t="shared" si="1"/>
        <v>F</v>
      </c>
      <c r="I28" s="48" t="s">
        <v>918</v>
      </c>
    </row>
    <row r="29" spans="1:9" ht="16.5">
      <c r="A29" s="26">
        <v>15</v>
      </c>
      <c r="B29" s="38" t="s">
        <v>857</v>
      </c>
      <c r="C29" s="36" t="s">
        <v>858</v>
      </c>
      <c r="D29" s="36" t="s">
        <v>35</v>
      </c>
      <c r="E29" s="27">
        <v>7.666666666666667</v>
      </c>
      <c r="F29" s="27">
        <v>6.5</v>
      </c>
      <c r="G29" s="27">
        <f t="shared" si="0"/>
        <v>6.85</v>
      </c>
      <c r="H29" s="28" t="str">
        <f t="shared" si="1"/>
        <v>C+</v>
      </c>
      <c r="I29" s="29"/>
    </row>
    <row r="30" spans="1:9" ht="16.5">
      <c r="A30" s="26">
        <v>16</v>
      </c>
      <c r="B30" s="38" t="s">
        <v>859</v>
      </c>
      <c r="C30" s="36" t="s">
        <v>221</v>
      </c>
      <c r="D30" s="36" t="s">
        <v>148</v>
      </c>
      <c r="E30" s="27">
        <v>6.833333333333333</v>
      </c>
      <c r="F30" s="27">
        <v>4</v>
      </c>
      <c r="G30" s="27">
        <f t="shared" si="0"/>
        <v>4.8499999999999996</v>
      </c>
      <c r="H30" s="28" t="str">
        <f t="shared" si="1"/>
        <v>D</v>
      </c>
      <c r="I30" s="29"/>
    </row>
    <row r="31" spans="1:9" ht="16.5">
      <c r="A31" s="26">
        <v>17</v>
      </c>
      <c r="B31" s="38" t="s">
        <v>860</v>
      </c>
      <c r="C31" s="36" t="s">
        <v>138</v>
      </c>
      <c r="D31" s="36" t="s">
        <v>37</v>
      </c>
      <c r="E31" s="27">
        <v>0</v>
      </c>
      <c r="F31" s="27">
        <v>0</v>
      </c>
      <c r="G31" s="27">
        <f t="shared" si="0"/>
        <v>0</v>
      </c>
      <c r="H31" s="28" t="str">
        <f t="shared" si="1"/>
        <v>F</v>
      </c>
      <c r="I31" s="48" t="s">
        <v>832</v>
      </c>
    </row>
    <row r="32" spans="1:9" ht="16.5">
      <c r="A32" s="26">
        <v>18</v>
      </c>
      <c r="B32" s="38" t="s">
        <v>861</v>
      </c>
      <c r="C32" s="36" t="s">
        <v>862</v>
      </c>
      <c r="D32" s="36" t="s">
        <v>158</v>
      </c>
      <c r="E32" s="27">
        <v>8.6666666666666661</v>
      </c>
      <c r="F32" s="27">
        <v>6.5</v>
      </c>
      <c r="G32" s="27">
        <f t="shared" si="0"/>
        <v>7.1499999999999995</v>
      </c>
      <c r="H32" s="28" t="str">
        <f t="shared" si="1"/>
        <v>B</v>
      </c>
      <c r="I32" s="29"/>
    </row>
    <row r="33" spans="1:9" ht="16.5">
      <c r="A33" s="26">
        <v>19</v>
      </c>
      <c r="B33" s="38" t="s">
        <v>863</v>
      </c>
      <c r="C33" s="36" t="s">
        <v>864</v>
      </c>
      <c r="D33" s="36" t="s">
        <v>44</v>
      </c>
      <c r="E33" s="27">
        <v>7</v>
      </c>
      <c r="F33" s="27">
        <v>5</v>
      </c>
      <c r="G33" s="27">
        <f t="shared" si="0"/>
        <v>5.6</v>
      </c>
      <c r="H33" s="28" t="str">
        <f t="shared" si="1"/>
        <v>C</v>
      </c>
      <c r="I33" s="29"/>
    </row>
    <row r="34" spans="1:9" ht="16.5">
      <c r="A34" s="26">
        <v>20</v>
      </c>
      <c r="B34" s="38" t="s">
        <v>865</v>
      </c>
      <c r="C34" s="36" t="s">
        <v>866</v>
      </c>
      <c r="D34" s="36" t="s">
        <v>44</v>
      </c>
      <c r="E34" s="27">
        <v>8.6666666666666661</v>
      </c>
      <c r="F34" s="27">
        <v>6</v>
      </c>
      <c r="G34" s="27">
        <f t="shared" si="0"/>
        <v>6.7999999999999989</v>
      </c>
      <c r="H34" s="28" t="str">
        <f t="shared" si="1"/>
        <v>C+</v>
      </c>
      <c r="I34" s="29"/>
    </row>
    <row r="35" spans="1:9" ht="16.5">
      <c r="A35" s="26">
        <v>21</v>
      </c>
      <c r="B35" s="38" t="s">
        <v>867</v>
      </c>
      <c r="C35" s="36" t="s">
        <v>46</v>
      </c>
      <c r="D35" s="36" t="s">
        <v>246</v>
      </c>
      <c r="E35" s="27">
        <v>0</v>
      </c>
      <c r="F35" s="27"/>
      <c r="G35" s="27">
        <f t="shared" si="0"/>
        <v>0</v>
      </c>
      <c r="H35" s="28" t="str">
        <f t="shared" si="1"/>
        <v>F</v>
      </c>
      <c r="I35" s="48" t="s">
        <v>832</v>
      </c>
    </row>
    <row r="36" spans="1:9" ht="16.5">
      <c r="A36" s="26">
        <v>22</v>
      </c>
      <c r="B36" s="38" t="s">
        <v>868</v>
      </c>
      <c r="C36" s="36" t="s">
        <v>668</v>
      </c>
      <c r="D36" s="36" t="s">
        <v>156</v>
      </c>
      <c r="E36" s="27">
        <v>8</v>
      </c>
      <c r="F36" s="27">
        <v>6.5</v>
      </c>
      <c r="G36" s="27">
        <f t="shared" si="0"/>
        <v>6.9499999999999993</v>
      </c>
      <c r="H36" s="28" t="str">
        <f t="shared" si="1"/>
        <v>B</v>
      </c>
      <c r="I36" s="29"/>
    </row>
    <row r="37" spans="1:9" ht="16.5">
      <c r="A37" s="26">
        <v>23</v>
      </c>
      <c r="B37" s="38" t="s">
        <v>869</v>
      </c>
      <c r="C37" s="36" t="s">
        <v>870</v>
      </c>
      <c r="D37" s="36" t="s">
        <v>48</v>
      </c>
      <c r="E37" s="27">
        <v>7.333333333333333</v>
      </c>
      <c r="F37" s="27">
        <v>5</v>
      </c>
      <c r="G37" s="27">
        <f t="shared" si="0"/>
        <v>5.6999999999999993</v>
      </c>
      <c r="H37" s="28" t="str">
        <f t="shared" si="1"/>
        <v>C</v>
      </c>
      <c r="I37" s="29"/>
    </row>
    <row r="38" spans="1:9" ht="16.5">
      <c r="A38" s="26">
        <v>24</v>
      </c>
      <c r="B38" s="38" t="s">
        <v>871</v>
      </c>
      <c r="C38" s="36" t="s">
        <v>872</v>
      </c>
      <c r="D38" s="36" t="s">
        <v>50</v>
      </c>
      <c r="E38" s="27">
        <v>7.166666666666667</v>
      </c>
      <c r="F38" s="27">
        <v>5.5</v>
      </c>
      <c r="G38" s="27">
        <f t="shared" si="0"/>
        <v>6</v>
      </c>
      <c r="H38" s="28" t="str">
        <f t="shared" si="1"/>
        <v>C+</v>
      </c>
      <c r="I38" s="29"/>
    </row>
    <row r="39" spans="1:9" ht="16.5">
      <c r="A39" s="26">
        <v>25</v>
      </c>
      <c r="B39" s="38" t="s">
        <v>873</v>
      </c>
      <c r="C39" s="36" t="s">
        <v>874</v>
      </c>
      <c r="D39" s="36" t="s">
        <v>114</v>
      </c>
      <c r="E39" s="27">
        <v>0</v>
      </c>
      <c r="F39" s="27"/>
      <c r="G39" s="27">
        <f t="shared" si="0"/>
        <v>0</v>
      </c>
      <c r="H39" s="28" t="str">
        <f t="shared" si="1"/>
        <v>F</v>
      </c>
      <c r="I39" s="48" t="s">
        <v>918</v>
      </c>
    </row>
    <row r="40" spans="1:9" ht="16.5">
      <c r="A40" s="26">
        <v>26</v>
      </c>
      <c r="B40" s="38" t="s">
        <v>875</v>
      </c>
      <c r="C40" s="36" t="s">
        <v>876</v>
      </c>
      <c r="D40" s="36" t="s">
        <v>52</v>
      </c>
      <c r="E40" s="27">
        <v>0</v>
      </c>
      <c r="F40" s="27"/>
      <c r="G40" s="27">
        <f t="shared" si="0"/>
        <v>0</v>
      </c>
      <c r="H40" s="28" t="str">
        <f t="shared" si="1"/>
        <v>F</v>
      </c>
      <c r="I40" s="48" t="s">
        <v>918</v>
      </c>
    </row>
    <row r="41" spans="1:9" ht="16.5">
      <c r="A41" s="26">
        <v>27</v>
      </c>
      <c r="B41" s="38" t="s">
        <v>877</v>
      </c>
      <c r="C41" s="36" t="s">
        <v>878</v>
      </c>
      <c r="D41" s="36" t="s">
        <v>53</v>
      </c>
      <c r="E41" s="27">
        <v>9</v>
      </c>
      <c r="F41" s="27">
        <v>4.5</v>
      </c>
      <c r="G41" s="27">
        <f t="shared" si="0"/>
        <v>5.85</v>
      </c>
      <c r="H41" s="28" t="str">
        <f t="shared" si="1"/>
        <v>C</v>
      </c>
      <c r="I41" s="29"/>
    </row>
    <row r="42" spans="1:9" ht="16.5">
      <c r="A42" s="26">
        <v>28</v>
      </c>
      <c r="B42" s="38" t="s">
        <v>879</v>
      </c>
      <c r="C42" s="36" t="s">
        <v>880</v>
      </c>
      <c r="D42" s="36" t="s">
        <v>881</v>
      </c>
      <c r="E42" s="27">
        <v>0</v>
      </c>
      <c r="F42" s="27"/>
      <c r="G42" s="27">
        <f t="shared" si="0"/>
        <v>0</v>
      </c>
      <c r="H42" s="28" t="str">
        <f t="shared" si="1"/>
        <v>F</v>
      </c>
      <c r="I42" s="48" t="s">
        <v>918</v>
      </c>
    </row>
    <row r="43" spans="1:9" ht="16.5">
      <c r="A43" s="26">
        <v>29</v>
      </c>
      <c r="B43" s="38" t="s">
        <v>882</v>
      </c>
      <c r="C43" s="36" t="s">
        <v>883</v>
      </c>
      <c r="D43" s="36" t="s">
        <v>116</v>
      </c>
      <c r="E43" s="27">
        <v>6.833333333333333</v>
      </c>
      <c r="F43" s="27">
        <v>5.5</v>
      </c>
      <c r="G43" s="27">
        <f t="shared" si="0"/>
        <v>5.8999999999999995</v>
      </c>
      <c r="H43" s="28" t="str">
        <f t="shared" si="1"/>
        <v>C</v>
      </c>
      <c r="I43" s="29"/>
    </row>
    <row r="44" spans="1:9" ht="16.5">
      <c r="A44" s="26">
        <v>30</v>
      </c>
      <c r="B44" s="38" t="s">
        <v>884</v>
      </c>
      <c r="C44" s="36" t="s">
        <v>210</v>
      </c>
      <c r="D44" s="36" t="s">
        <v>150</v>
      </c>
      <c r="E44" s="27">
        <v>0</v>
      </c>
      <c r="F44" s="27"/>
      <c r="G44" s="27">
        <f t="shared" si="0"/>
        <v>0</v>
      </c>
      <c r="H44" s="28" t="str">
        <f t="shared" si="1"/>
        <v>F</v>
      </c>
      <c r="I44" s="48" t="s">
        <v>918</v>
      </c>
    </row>
    <row r="45" spans="1:9" ht="16.5">
      <c r="A45" s="26">
        <v>31</v>
      </c>
      <c r="B45" s="38" t="s">
        <v>885</v>
      </c>
      <c r="C45" s="36" t="s">
        <v>886</v>
      </c>
      <c r="D45" s="36" t="s">
        <v>137</v>
      </c>
      <c r="E45" s="27">
        <v>6.833333333333333</v>
      </c>
      <c r="F45" s="27">
        <v>7.5</v>
      </c>
      <c r="G45" s="27">
        <f t="shared" si="0"/>
        <v>7.3</v>
      </c>
      <c r="H45" s="28" t="str">
        <f t="shared" si="1"/>
        <v>B</v>
      </c>
      <c r="I45" s="29"/>
    </row>
    <row r="46" spans="1:9" ht="16.5">
      <c r="A46" s="26">
        <v>32</v>
      </c>
      <c r="B46" s="38" t="s">
        <v>887</v>
      </c>
      <c r="C46" s="36" t="s">
        <v>669</v>
      </c>
      <c r="D46" s="36" t="s">
        <v>89</v>
      </c>
      <c r="E46" s="27">
        <v>7</v>
      </c>
      <c r="F46" s="27">
        <v>7</v>
      </c>
      <c r="G46" s="27">
        <f t="shared" si="0"/>
        <v>7</v>
      </c>
      <c r="H46" s="28" t="str">
        <f t="shared" si="1"/>
        <v>B</v>
      </c>
      <c r="I46" s="29"/>
    </row>
    <row r="47" spans="1:9" ht="16.5">
      <c r="A47" s="26">
        <v>33</v>
      </c>
      <c r="B47" s="38" t="s">
        <v>888</v>
      </c>
      <c r="C47" s="36" t="s">
        <v>889</v>
      </c>
      <c r="D47" s="36" t="s">
        <v>89</v>
      </c>
      <c r="E47" s="27">
        <v>6.333333333333333</v>
      </c>
      <c r="F47" s="27">
        <v>8</v>
      </c>
      <c r="G47" s="27">
        <f t="shared" si="0"/>
        <v>7.5</v>
      </c>
      <c r="H47" s="28" t="str">
        <f t="shared" si="1"/>
        <v>B</v>
      </c>
      <c r="I47" s="29"/>
    </row>
    <row r="48" spans="1:9" ht="16.5">
      <c r="A48" s="26">
        <v>34</v>
      </c>
      <c r="B48" s="38" t="s">
        <v>890</v>
      </c>
      <c r="C48" s="36" t="s">
        <v>68</v>
      </c>
      <c r="D48" s="36" t="s">
        <v>89</v>
      </c>
      <c r="E48" s="27">
        <v>6.166666666666667</v>
      </c>
      <c r="F48" s="27">
        <v>4.5</v>
      </c>
      <c r="G48" s="27">
        <f t="shared" si="0"/>
        <v>5</v>
      </c>
      <c r="H48" s="28" t="str">
        <f t="shared" si="1"/>
        <v>D+</v>
      </c>
      <c r="I48" s="29"/>
    </row>
    <row r="49" spans="1:11" ht="16.5">
      <c r="A49" s="26">
        <v>35</v>
      </c>
      <c r="B49" s="38" t="s">
        <v>891</v>
      </c>
      <c r="C49" s="36" t="s">
        <v>95</v>
      </c>
      <c r="D49" s="36" t="s">
        <v>92</v>
      </c>
      <c r="E49" s="27">
        <v>0</v>
      </c>
      <c r="F49" s="27"/>
      <c r="G49" s="27">
        <f t="shared" si="0"/>
        <v>0</v>
      </c>
      <c r="H49" s="28" t="str">
        <f t="shared" si="1"/>
        <v>F</v>
      </c>
      <c r="I49" s="48" t="s">
        <v>918</v>
      </c>
    </row>
    <row r="50" spans="1:11" ht="16.5">
      <c r="A50" s="26">
        <v>36</v>
      </c>
      <c r="B50" s="38" t="s">
        <v>892</v>
      </c>
      <c r="C50" s="36" t="s">
        <v>893</v>
      </c>
      <c r="D50" s="36" t="s">
        <v>894</v>
      </c>
      <c r="E50" s="27">
        <v>9.1666666666666661</v>
      </c>
      <c r="F50" s="27">
        <v>7.5</v>
      </c>
      <c r="G50" s="27">
        <f t="shared" si="0"/>
        <v>8</v>
      </c>
      <c r="H50" s="28" t="str">
        <f t="shared" si="1"/>
        <v>B+</v>
      </c>
      <c r="I50" s="29"/>
    </row>
    <row r="51" spans="1:11" ht="16.5">
      <c r="A51" s="26">
        <v>37</v>
      </c>
      <c r="B51" s="38" t="s">
        <v>895</v>
      </c>
      <c r="C51" s="36" t="s">
        <v>896</v>
      </c>
      <c r="D51" s="36" t="s">
        <v>65</v>
      </c>
      <c r="E51" s="27">
        <v>8.1666666666666661</v>
      </c>
      <c r="F51" s="27">
        <v>7</v>
      </c>
      <c r="G51" s="27">
        <f t="shared" si="0"/>
        <v>7.35</v>
      </c>
      <c r="H51" s="28" t="str">
        <f t="shared" si="1"/>
        <v>B</v>
      </c>
      <c r="I51" s="29"/>
    </row>
    <row r="52" spans="1:11" ht="16.5">
      <c r="A52" s="26">
        <v>38</v>
      </c>
      <c r="B52" s="38" t="s">
        <v>897</v>
      </c>
      <c r="C52" s="36" t="s">
        <v>898</v>
      </c>
      <c r="D52" s="36" t="s">
        <v>899</v>
      </c>
      <c r="E52" s="27">
        <v>8.6666666666666661</v>
      </c>
      <c r="F52" s="27">
        <v>6.5</v>
      </c>
      <c r="G52" s="27">
        <f t="shared" si="0"/>
        <v>7.1499999999999995</v>
      </c>
      <c r="H52" s="28" t="str">
        <f t="shared" si="1"/>
        <v>B</v>
      </c>
      <c r="I52" s="29"/>
    </row>
    <row r="53" spans="1:11" ht="16.5">
      <c r="A53" s="26">
        <v>39</v>
      </c>
      <c r="B53" s="38" t="s">
        <v>900</v>
      </c>
      <c r="C53" s="36" t="s">
        <v>170</v>
      </c>
      <c r="D53" s="36" t="s">
        <v>129</v>
      </c>
      <c r="E53" s="27">
        <v>9.1666666666666661</v>
      </c>
      <c r="F53" s="27">
        <v>5</v>
      </c>
      <c r="G53" s="27">
        <f t="shared" si="0"/>
        <v>6.25</v>
      </c>
      <c r="H53" s="28" t="str">
        <f t="shared" si="1"/>
        <v>C+</v>
      </c>
      <c r="I53" s="29"/>
    </row>
    <row r="54" spans="1:11" ht="16.5">
      <c r="A54" s="26">
        <v>40</v>
      </c>
      <c r="B54" s="38" t="s">
        <v>901</v>
      </c>
      <c r="C54" s="36" t="s">
        <v>902</v>
      </c>
      <c r="D54" s="36" t="s">
        <v>66</v>
      </c>
      <c r="E54" s="27">
        <v>6.666666666666667</v>
      </c>
      <c r="F54" s="27">
        <v>5.5</v>
      </c>
      <c r="G54" s="27">
        <f t="shared" si="0"/>
        <v>5.85</v>
      </c>
      <c r="H54" s="28" t="str">
        <f t="shared" si="1"/>
        <v>C</v>
      </c>
      <c r="I54" s="29"/>
    </row>
    <row r="55" spans="1:11" ht="16.5">
      <c r="A55" s="26">
        <v>41</v>
      </c>
      <c r="B55" s="38" t="s">
        <v>903</v>
      </c>
      <c r="C55" s="36" t="s">
        <v>904</v>
      </c>
      <c r="D55" s="36" t="s">
        <v>101</v>
      </c>
      <c r="E55" s="27">
        <v>0</v>
      </c>
      <c r="F55" s="27"/>
      <c r="G55" s="27">
        <f t="shared" si="0"/>
        <v>0</v>
      </c>
      <c r="H55" s="28" t="str">
        <f t="shared" si="1"/>
        <v>F</v>
      </c>
      <c r="I55" s="48" t="s">
        <v>832</v>
      </c>
    </row>
    <row r="56" spans="1:11" ht="16.5">
      <c r="A56" s="26">
        <v>42</v>
      </c>
      <c r="B56" s="38" t="s">
        <v>905</v>
      </c>
      <c r="C56" s="36" t="s">
        <v>670</v>
      </c>
      <c r="D56" s="36" t="s">
        <v>204</v>
      </c>
      <c r="E56" s="27">
        <v>7.333333333333333</v>
      </c>
      <c r="F56" s="27">
        <v>5.5</v>
      </c>
      <c r="G56" s="27">
        <f t="shared" si="0"/>
        <v>6.0499999999999989</v>
      </c>
      <c r="H56" s="28" t="str">
        <f t="shared" si="1"/>
        <v>C+</v>
      </c>
      <c r="I56" s="29"/>
    </row>
    <row r="57" spans="1:11" ht="16.5">
      <c r="A57" s="26">
        <v>43</v>
      </c>
      <c r="B57" s="38" t="s">
        <v>906</v>
      </c>
      <c r="C57" s="36" t="s">
        <v>907</v>
      </c>
      <c r="D57" s="36" t="s">
        <v>140</v>
      </c>
      <c r="E57" s="27">
        <v>0</v>
      </c>
      <c r="F57" s="27"/>
      <c r="G57" s="27">
        <f t="shared" si="0"/>
        <v>0</v>
      </c>
      <c r="H57" s="28" t="str">
        <f t="shared" si="1"/>
        <v>F</v>
      </c>
      <c r="I57" s="48" t="s">
        <v>832</v>
      </c>
    </row>
    <row r="58" spans="1:11" ht="16.5">
      <c r="A58" s="26">
        <v>44</v>
      </c>
      <c r="B58" s="38" t="s">
        <v>908</v>
      </c>
      <c r="C58" s="36" t="s">
        <v>909</v>
      </c>
      <c r="D58" s="36" t="s">
        <v>67</v>
      </c>
      <c r="E58" s="27">
        <v>8</v>
      </c>
      <c r="F58" s="27">
        <v>6</v>
      </c>
      <c r="G58" s="27">
        <f t="shared" si="0"/>
        <v>6.6</v>
      </c>
      <c r="H58" s="28" t="str">
        <f t="shared" si="1"/>
        <v>C+</v>
      </c>
      <c r="I58" s="29"/>
    </row>
    <row r="59" spans="1:11" ht="16.5">
      <c r="A59" s="26">
        <v>45</v>
      </c>
      <c r="B59" s="38" t="s">
        <v>910</v>
      </c>
      <c r="C59" s="36" t="s">
        <v>911</v>
      </c>
      <c r="D59" s="36" t="s">
        <v>184</v>
      </c>
      <c r="E59" s="27">
        <v>7.666666666666667</v>
      </c>
      <c r="F59" s="27">
        <v>6</v>
      </c>
      <c r="G59" s="27">
        <f t="shared" si="0"/>
        <v>6.4999999999999991</v>
      </c>
      <c r="H59" s="28" t="str">
        <f t="shared" si="1"/>
        <v>C+</v>
      </c>
      <c r="I59" s="29"/>
    </row>
    <row r="60" spans="1:11" ht="16.5">
      <c r="A60" s="26">
        <v>46</v>
      </c>
      <c r="B60" s="38" t="s">
        <v>912</v>
      </c>
      <c r="C60" s="36" t="s">
        <v>95</v>
      </c>
      <c r="D60" s="36" t="s">
        <v>913</v>
      </c>
      <c r="E60" s="27">
        <v>7.5</v>
      </c>
      <c r="F60" s="27">
        <v>6</v>
      </c>
      <c r="G60" s="27">
        <f t="shared" si="0"/>
        <v>6.4499999999999993</v>
      </c>
      <c r="H60" s="28" t="str">
        <f t="shared" si="1"/>
        <v>C+</v>
      </c>
      <c r="I60" s="29"/>
    </row>
    <row r="61" spans="1:11" ht="16.5">
      <c r="A61" s="26">
        <v>47</v>
      </c>
      <c r="B61" s="38" t="s">
        <v>914</v>
      </c>
      <c r="C61" s="36" t="s">
        <v>915</v>
      </c>
      <c r="D61" s="36" t="s">
        <v>131</v>
      </c>
      <c r="E61" s="27">
        <v>5.5</v>
      </c>
      <c r="F61" s="27">
        <v>5.5</v>
      </c>
      <c r="G61" s="27">
        <f t="shared" si="0"/>
        <v>5.5</v>
      </c>
      <c r="H61" s="28" t="str">
        <f t="shared" si="1"/>
        <v>C</v>
      </c>
      <c r="I61" s="29"/>
    </row>
    <row r="62" spans="1:11" ht="16.5">
      <c r="A62" s="26">
        <v>48</v>
      </c>
      <c r="B62" s="38" t="s">
        <v>916</v>
      </c>
      <c r="C62" s="36" t="s">
        <v>917</v>
      </c>
      <c r="D62" s="36" t="s">
        <v>121</v>
      </c>
      <c r="E62" s="27">
        <v>7.5</v>
      </c>
      <c r="F62" s="27">
        <v>6</v>
      </c>
      <c r="G62" s="27">
        <f t="shared" si="0"/>
        <v>6.4499999999999993</v>
      </c>
      <c r="H62" s="28" t="str">
        <f t="shared" si="1"/>
        <v>C+</v>
      </c>
      <c r="I62" s="29"/>
    </row>
    <row r="63" spans="1:11" ht="16.5">
      <c r="A63" s="26">
        <v>49</v>
      </c>
      <c r="B63" s="31"/>
      <c r="C63" s="32"/>
      <c r="D63" s="32"/>
      <c r="E63" s="27"/>
      <c r="F63" s="27"/>
      <c r="G63" s="27">
        <f t="shared" si="0"/>
        <v>0</v>
      </c>
      <c r="H63" s="28" t="str">
        <f t="shared" si="1"/>
        <v>F</v>
      </c>
      <c r="I63" s="29"/>
      <c r="K63">
        <v>38</v>
      </c>
    </row>
    <row r="64" spans="1:11" ht="16.5">
      <c r="A64" s="26">
        <v>50</v>
      </c>
      <c r="B64" s="31"/>
      <c r="C64" s="32"/>
      <c r="D64" s="32"/>
      <c r="E64" s="27"/>
      <c r="F64" s="27"/>
      <c r="G64" s="27">
        <f t="shared" si="0"/>
        <v>0</v>
      </c>
      <c r="H64" s="28" t="str">
        <f t="shared" si="1"/>
        <v>F</v>
      </c>
      <c r="I64" s="29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9" t="str">
        <f>"Cộng danh sách gồm "</f>
        <v xml:space="preserve">Cộng danh sách gồm </v>
      </c>
      <c r="B66" s="9"/>
      <c r="C66" s="9"/>
      <c r="D66" s="10">
        <f>COUNTA(H15:H62)</f>
        <v>48</v>
      </c>
      <c r="E66" s="11">
        <v>1</v>
      </c>
      <c r="F66" s="12"/>
      <c r="G66" s="1"/>
      <c r="H66" s="1"/>
      <c r="I66" s="1"/>
    </row>
    <row r="67" spans="1:9" ht="15.75">
      <c r="A67" s="68" t="s">
        <v>19</v>
      </c>
      <c r="B67" s="68"/>
      <c r="C67" s="68"/>
      <c r="D67" s="13">
        <f>COUNTIF(G15:G64,"&gt;=5")</f>
        <v>35</v>
      </c>
      <c r="E67" s="14">
        <f>D67/D66</f>
        <v>0.72916666666666663</v>
      </c>
      <c r="F67" s="15"/>
      <c r="G67" s="1"/>
      <c r="H67" s="1"/>
      <c r="I67" s="1"/>
    </row>
    <row r="68" spans="1:9" ht="15.75">
      <c r="A68" s="68" t="s">
        <v>20</v>
      </c>
      <c r="B68" s="68"/>
      <c r="C68" s="68"/>
      <c r="D68" s="13">
        <f>D66-D67</f>
        <v>13</v>
      </c>
      <c r="E68" s="14">
        <f>D68/D66</f>
        <v>0.27083333333333331</v>
      </c>
      <c r="F68" s="15"/>
      <c r="G68" s="1"/>
      <c r="H68" s="1"/>
      <c r="I68" s="1"/>
    </row>
    <row r="69" spans="1:9" ht="15.75">
      <c r="A69" s="16"/>
      <c r="B69" s="16"/>
      <c r="C69" s="4"/>
      <c r="D69" s="16"/>
      <c r="E69" s="3"/>
      <c r="F69" s="1"/>
      <c r="G69" s="1"/>
      <c r="H69" s="1"/>
      <c r="I69" s="1"/>
    </row>
    <row r="70" spans="1:9" ht="15.75">
      <c r="A70" s="1"/>
      <c r="B70" s="1"/>
      <c r="C70" s="1"/>
      <c r="D70" s="1"/>
      <c r="E70" s="69" t="str">
        <f ca="1">"TP. Hồ Chí Minh, ngày "&amp;  DAY(NOW())&amp;" tháng " &amp;MONTH(NOW())&amp;" năm "&amp;YEAR(NOW())</f>
        <v>TP. Hồ Chí Minh, ngày 23 tháng 6 năm 2017</v>
      </c>
      <c r="F70" s="69"/>
      <c r="G70" s="69"/>
      <c r="H70" s="69"/>
      <c r="I70" s="69"/>
    </row>
    <row r="71" spans="1:9" ht="15.75">
      <c r="A71" s="53" t="s">
        <v>195</v>
      </c>
      <c r="B71" s="53"/>
      <c r="C71" s="53"/>
      <c r="D71" s="1"/>
      <c r="E71" s="53" t="s">
        <v>21</v>
      </c>
      <c r="F71" s="53"/>
      <c r="G71" s="53"/>
      <c r="H71" s="53"/>
      <c r="I71" s="53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9" name="Range2_1"/>
    <protectedRange sqref="E72:I72" name="Range5_1_1"/>
    <protectedRange sqref="B15:D64" name="Range3_3_2"/>
    <protectedRange sqref="G8:G9" name="Range2"/>
    <protectedRange sqref="C8" name="Range2_2"/>
    <protectedRange sqref="C10" name="Range2_3"/>
  </protectedRanges>
  <mergeCells count="26"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1" priority="2" stopIfTrue="1" operator="equal">
      <formula>"F"</formula>
    </cfRule>
  </conditionalFormatting>
  <conditionalFormatting sqref="G15:G64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05ĐH_CNTT1</vt:lpstr>
      <vt:lpstr>05ĐH_CNTT2</vt:lpstr>
      <vt:lpstr>05ĐH_CTN1</vt:lpstr>
      <vt:lpstr>05ĐH_CTN2</vt:lpstr>
      <vt:lpstr>05ĐH_ĐC</vt:lpstr>
      <vt:lpstr>05ĐH_QLDD1</vt:lpstr>
      <vt:lpstr>05ĐH_QLDD2</vt:lpstr>
      <vt:lpstr>05ĐH_MT5</vt:lpstr>
      <vt:lpstr>'05ĐH_CNTT1'!Print_Titles</vt:lpstr>
      <vt:lpstr>'05ĐH_CNTT2'!Print_Titles</vt:lpstr>
      <vt:lpstr>'05ĐH_CTN1'!Print_Titles</vt:lpstr>
      <vt:lpstr>'05ĐH_CTN2'!Print_Titles</vt:lpstr>
      <vt:lpstr>'05ĐH_ĐC'!Print_Titles</vt:lpstr>
      <vt:lpstr>'05ĐH_QLDD1'!Print_Titles</vt:lpstr>
      <vt:lpstr>'05ĐH_QLDD2'!Print_Titles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2017-06-23T06:28:19Z</dcterms:modified>
</cp:coreProperties>
</file>