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06ĐH_TNN" sheetId="21" r:id="rId1"/>
    <sheet name="06 ĐH CTN" sheetId="22" r:id="rId2"/>
  </sheets>
  <calcPr calcId="145621"/>
</workbook>
</file>

<file path=xl/calcChain.xml><?xml version="1.0" encoding="utf-8"?>
<calcChain xmlns="http://schemas.openxmlformats.org/spreadsheetml/2006/main">
  <c r="G16" i="22" l="1"/>
  <c r="H16" i="22" s="1"/>
  <c r="G17" i="22"/>
  <c r="H17" i="22" s="1"/>
  <c r="G18" i="22"/>
  <c r="H18" i="22" s="1"/>
  <c r="G19" i="22"/>
  <c r="H19" i="22" s="1"/>
  <c r="G20" i="22"/>
  <c r="H20" i="22" s="1"/>
  <c r="G21" i="22"/>
  <c r="H21" i="22" s="1"/>
  <c r="G22" i="22"/>
  <c r="H22" i="22" s="1"/>
  <c r="G23" i="22"/>
  <c r="H23" i="22" s="1"/>
  <c r="G24" i="22"/>
  <c r="H24" i="22" s="1"/>
  <c r="G25" i="22"/>
  <c r="H25" i="22" s="1"/>
  <c r="G26" i="22"/>
  <c r="H26" i="22" s="1"/>
  <c r="G27" i="22"/>
  <c r="H27" i="22" s="1"/>
  <c r="G28" i="22"/>
  <c r="H28" i="22" s="1"/>
  <c r="G29" i="22"/>
  <c r="H29" i="22" s="1"/>
  <c r="G30" i="22"/>
  <c r="H30" i="22" s="1"/>
  <c r="G31" i="22"/>
  <c r="H31" i="22" s="1"/>
  <c r="G32" i="22"/>
  <c r="H32" i="22" s="1"/>
  <c r="G33" i="22"/>
  <c r="H33" i="22" s="1"/>
  <c r="G34" i="22"/>
  <c r="H34" i="22" s="1"/>
  <c r="G35" i="22"/>
  <c r="H35" i="22" s="1"/>
  <c r="G36" i="22"/>
  <c r="H36" i="22" s="1"/>
  <c r="G37" i="22"/>
  <c r="H37" i="22" s="1"/>
  <c r="G38" i="22"/>
  <c r="H38" i="22" s="1"/>
  <c r="G39" i="22"/>
  <c r="H39" i="22" s="1"/>
  <c r="G40" i="22"/>
  <c r="H40" i="22" s="1"/>
  <c r="G41" i="22"/>
  <c r="H41" i="22" s="1"/>
  <c r="G42" i="22"/>
  <c r="H42" i="22" s="1"/>
  <c r="G43" i="22"/>
  <c r="H43" i="22" s="1"/>
  <c r="G44" i="22"/>
  <c r="H44" i="22" s="1"/>
  <c r="G45" i="22"/>
  <c r="H45" i="22" s="1"/>
  <c r="G46" i="22"/>
  <c r="H46" i="22" s="1"/>
  <c r="G47" i="22"/>
  <c r="H47" i="22" s="1"/>
  <c r="G48" i="22"/>
  <c r="H48" i="22" s="1"/>
  <c r="G49" i="22"/>
  <c r="H49" i="22" s="1"/>
  <c r="G50" i="22"/>
  <c r="H50" i="22" s="1"/>
  <c r="G51" i="22"/>
  <c r="H51" i="22" s="1"/>
  <c r="G52" i="22"/>
  <c r="H52" i="22" s="1"/>
  <c r="G53" i="22"/>
  <c r="H53" i="22" s="1"/>
  <c r="G54" i="22"/>
  <c r="H54" i="22" s="1"/>
  <c r="G55" i="22"/>
  <c r="H55" i="22" s="1"/>
  <c r="G56" i="22"/>
  <c r="H56" i="22" s="1"/>
  <c r="G57" i="22"/>
  <c r="H57" i="22" s="1"/>
  <c r="G58" i="22"/>
  <c r="H58" i="22" s="1"/>
  <c r="G59" i="22"/>
  <c r="H59" i="22" s="1"/>
  <c r="G60" i="22"/>
  <c r="H60" i="22" s="1"/>
  <c r="G61" i="22"/>
  <c r="H61" i="22" s="1"/>
  <c r="G62" i="22"/>
  <c r="H62" i="22" s="1"/>
  <c r="G63" i="22"/>
  <c r="H63" i="22" s="1"/>
  <c r="G64" i="22"/>
  <c r="H64" i="22" s="1"/>
  <c r="G65" i="22"/>
  <c r="H65" i="22" s="1"/>
  <c r="G66" i="22"/>
  <c r="H66" i="22" s="1"/>
  <c r="G15" i="22"/>
  <c r="H15" i="22" s="1"/>
  <c r="G15" i="21"/>
  <c r="G16" i="21" l="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E72" i="22" l="1"/>
  <c r="D70" i="22"/>
  <c r="E70" i="22" s="1"/>
  <c r="D69" i="22"/>
  <c r="E69" i="22" s="1"/>
  <c r="A68" i="22"/>
  <c r="A63" i="21" l="1"/>
  <c r="E67" i="21" l="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 l="1"/>
  <c r="D64" i="21"/>
  <c r="E64" i="21" s="1"/>
  <c r="D65" i="21"/>
  <c r="E65" i="21" s="1"/>
</calcChain>
</file>

<file path=xl/sharedStrings.xml><?xml version="1.0" encoding="utf-8"?>
<sst xmlns="http://schemas.openxmlformats.org/spreadsheetml/2006/main" count="328" uniqueCount="254">
  <si>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</si>
  <si>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</si>
  <si>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</si>
  <si>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</si>
  <si>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</si>
  <si>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</si>
  <si>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</si>
  <si>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</si>
  <si>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</si>
  <si>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</si>
  <si>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</si>
  <si>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</si>
  <si>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</si>
  <si>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</si>
  <si>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</si>
  <si>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</si>
  <si>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</si>
  <si>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</si>
  <si>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</si>
  <si>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</si>
  <si>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</si>
  <si>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</si>
  <si>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</si>
  <si>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</si>
  <si>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</t>
  </si>
  <si>
    <t>Anh</t>
  </si>
  <si>
    <t>Đạt</t>
  </si>
  <si>
    <t>Hiền</t>
  </si>
  <si>
    <t>Khoa</t>
  </si>
  <si>
    <t>Linh</t>
  </si>
  <si>
    <t>Mai</t>
  </si>
  <si>
    <t>Minh</t>
  </si>
  <si>
    <t>Nam</t>
  </si>
  <si>
    <t>Phúc</t>
  </si>
  <si>
    <t>Tiến</t>
  </si>
  <si>
    <t>Trang</t>
  </si>
  <si>
    <t>Phạm Thị</t>
  </si>
  <si>
    <t>Hà</t>
  </si>
  <si>
    <t>Hiếu</t>
  </si>
  <si>
    <t>Long</t>
  </si>
  <si>
    <t>Ngân</t>
  </si>
  <si>
    <t>Nguyễn Minh</t>
  </si>
  <si>
    <t>Phương</t>
  </si>
  <si>
    <t>Thiện</t>
  </si>
  <si>
    <t>Châu</t>
  </si>
  <si>
    <t>Nhi</t>
  </si>
  <si>
    <t>Vân</t>
  </si>
  <si>
    <t>Giang</t>
  </si>
  <si>
    <t>Hải</t>
  </si>
  <si>
    <t>Quang</t>
  </si>
  <si>
    <t>Tâm</t>
  </si>
  <si>
    <t>Tuyền</t>
  </si>
  <si>
    <t>Xuân</t>
  </si>
  <si>
    <t>Thi</t>
  </si>
  <si>
    <t>Trân</t>
  </si>
  <si>
    <t>Trinh</t>
  </si>
  <si>
    <t>Sơn</t>
  </si>
  <si>
    <t>Bình</t>
  </si>
  <si>
    <t>Nguyễn Văn</t>
  </si>
  <si>
    <t>Vy</t>
  </si>
  <si>
    <t>Bảo</t>
  </si>
  <si>
    <t>Duy</t>
  </si>
  <si>
    <t xml:space="preserve">KHOA LUẬT VÀ LÝ LUẬN CHÍNH TRỊ </t>
  </si>
  <si>
    <t>Thái</t>
  </si>
  <si>
    <t>Lê Đăng</t>
  </si>
  <si>
    <t>Nghĩa</t>
  </si>
  <si>
    <t>Tân</t>
  </si>
  <si>
    <t>Thông</t>
  </si>
  <si>
    <t>Hào</t>
  </si>
  <si>
    <t>Trung</t>
  </si>
  <si>
    <t>Vinh</t>
  </si>
  <si>
    <t>Đặng Hoàng</t>
  </si>
  <si>
    <t>Giàu</t>
  </si>
  <si>
    <t>Trường</t>
  </si>
  <si>
    <t>Nguyễn Thị Kiều</t>
  </si>
  <si>
    <t>Thắng</t>
  </si>
  <si>
    <t>Uyên</t>
  </si>
  <si>
    <t>Thương</t>
  </si>
  <si>
    <t>Tú</t>
  </si>
  <si>
    <t>Kiều</t>
  </si>
  <si>
    <t>Thy</t>
  </si>
  <si>
    <t>Vi</t>
  </si>
  <si>
    <t>Yến</t>
  </si>
  <si>
    <t>Tín</t>
  </si>
  <si>
    <t>Trần Thảo</t>
  </si>
  <si>
    <t>Nhàn</t>
  </si>
  <si>
    <t>Nhung</t>
  </si>
  <si>
    <t>Toàn</t>
  </si>
  <si>
    <t>Nguyễn Thiện</t>
  </si>
  <si>
    <t>Đặng Thị Ngọc</t>
  </si>
  <si>
    <t>Ân</t>
  </si>
  <si>
    <t>Nhân</t>
  </si>
  <si>
    <t>Nguyễn Ngọc Phương</t>
  </si>
  <si>
    <t>Khánh</t>
  </si>
  <si>
    <t>Kiệt</t>
  </si>
  <si>
    <t>Quân</t>
  </si>
  <si>
    <t>Phạm Thị Phương</t>
  </si>
  <si>
    <t>Phạm Hoàng</t>
  </si>
  <si>
    <t>Nguyễn Hoàng Anh</t>
  </si>
  <si>
    <t>Lê Tấn</t>
  </si>
  <si>
    <t>Khôi</t>
  </si>
  <si>
    <t>Hùng</t>
  </si>
  <si>
    <t>Tuấn</t>
  </si>
  <si>
    <t>Võ Thành</t>
  </si>
  <si>
    <t>PHẠM HỮU THANH NHÃ</t>
  </si>
  <si>
    <t>Nghỉ luôn</t>
  </si>
  <si>
    <t>Phạm Hữu Thanh Nhã</t>
  </si>
  <si>
    <t>NGUYÊN LÝ I</t>
  </si>
  <si>
    <t>Phan Đức</t>
  </si>
  <si>
    <t>06ĐH_CTN</t>
  </si>
  <si>
    <t>Dương Quốc</t>
  </si>
  <si>
    <t>Nguyễn Quang</t>
  </si>
  <si>
    <t>Bằng</t>
  </si>
  <si>
    <t>Bùi Phan Thái</t>
  </si>
  <si>
    <t>Võ Hoàng Thanh</t>
  </si>
  <si>
    <t>Doanh</t>
  </si>
  <si>
    <t>Phan Hoàng Tường</t>
  </si>
  <si>
    <t>Phạm Thành</t>
  </si>
  <si>
    <t xml:space="preserve">Phạm Hữu </t>
  </si>
  <si>
    <t xml:space="preserve">Nguyễn Thái Nhật </t>
  </si>
  <si>
    <t>Điền</t>
  </si>
  <si>
    <t>Nguyễn Lâm</t>
  </si>
  <si>
    <t xml:space="preserve">Nguyễn Thanh </t>
  </si>
  <si>
    <t>Mai Quốc</t>
  </si>
  <si>
    <t>Hoan</t>
  </si>
  <si>
    <t>Trương Mạnh</t>
  </si>
  <si>
    <t>Kha</t>
  </si>
  <si>
    <t>Trương Thành</t>
  </si>
  <si>
    <t>Lê Ngọc Tiến</t>
  </si>
  <si>
    <t>Lực</t>
  </si>
  <si>
    <t>Nguyễn Ngọc</t>
  </si>
  <si>
    <t>Mẩn</t>
  </si>
  <si>
    <t xml:space="preserve">Đinh Như </t>
  </si>
  <si>
    <t>Phạm Bá</t>
  </si>
  <si>
    <t>Huỳnh Minh</t>
  </si>
  <si>
    <t>Nho</t>
  </si>
  <si>
    <t>Phạm Văn</t>
  </si>
  <si>
    <t>Lê Thiện</t>
  </si>
  <si>
    <t xml:space="preserve">Trần Hồng </t>
  </si>
  <si>
    <t>Nguyễn Phúc Vĩnh</t>
  </si>
  <si>
    <t>San</t>
  </si>
  <si>
    <t>Tạ Thiên</t>
  </si>
  <si>
    <t>Thân Đức</t>
  </si>
  <si>
    <t>Thắm</t>
  </si>
  <si>
    <t>Trần Hửu</t>
  </si>
  <si>
    <t>Phạm Minh</t>
  </si>
  <si>
    <t>Trần Khởi</t>
  </si>
  <si>
    <t>Thiên</t>
  </si>
  <si>
    <t>Võ Ngọc Kim</t>
  </si>
  <si>
    <t>Thoa</t>
  </si>
  <si>
    <t>Dương Minh</t>
  </si>
  <si>
    <t>Nguyễn Hoàn Phương</t>
  </si>
  <si>
    <t>Đặng Cao</t>
  </si>
  <si>
    <t>Nguyễn Văn Minh</t>
  </si>
  <si>
    <t xml:space="preserve">Bùi Minh </t>
  </si>
  <si>
    <t>Mai Hoàng Anh</t>
  </si>
  <si>
    <t>Lê Anh</t>
  </si>
  <si>
    <t xml:space="preserve">Nguyễn Tiến </t>
  </si>
  <si>
    <t xml:space="preserve">Võ Thị Tường </t>
  </si>
  <si>
    <t>Mai Bá</t>
  </si>
  <si>
    <t>NGUYÊN LÝ II</t>
  </si>
  <si>
    <t>II</t>
  </si>
  <si>
    <t xml:space="preserve">Nguyễn Hoàng </t>
  </si>
  <si>
    <t>04 ĐH CNTT 1</t>
  </si>
  <si>
    <t>06 TNN</t>
  </si>
  <si>
    <t>650150001</t>
  </si>
  <si>
    <t>Hoàng Thúy</t>
  </si>
  <si>
    <t>650150002</t>
  </si>
  <si>
    <t>Lưu Văn</t>
  </si>
  <si>
    <t>650150005</t>
  </si>
  <si>
    <t xml:space="preserve">Đàm Thị Vân </t>
  </si>
  <si>
    <t>650150004</t>
  </si>
  <si>
    <t>650150003</t>
  </si>
  <si>
    <t xml:space="preserve">Trần Minh </t>
  </si>
  <si>
    <t>650150006</t>
  </si>
  <si>
    <t>Nguyễn Huy</t>
  </si>
  <si>
    <t>650150007</t>
  </si>
  <si>
    <t>Phan Thị Thùy</t>
  </si>
  <si>
    <t>Dương</t>
  </si>
  <si>
    <t>650150008</t>
  </si>
  <si>
    <t>650150009</t>
  </si>
  <si>
    <t xml:space="preserve">Mẫn Thị Minh </t>
  </si>
  <si>
    <t>650150010</t>
  </si>
  <si>
    <t>Trần Nhựt</t>
  </si>
  <si>
    <t>650150011</t>
  </si>
  <si>
    <t>Hoàn</t>
  </si>
  <si>
    <t>650150012</t>
  </si>
  <si>
    <t xml:space="preserve">Nguyễn Ảnh </t>
  </si>
  <si>
    <t>650150013</t>
  </si>
  <si>
    <t xml:space="preserve">Võ Trung </t>
  </si>
  <si>
    <t>Kiên</t>
  </si>
  <si>
    <t>650150014</t>
  </si>
  <si>
    <t xml:space="preserve">Nguyễn Lê Diễm </t>
  </si>
  <si>
    <t>650150015</t>
  </si>
  <si>
    <t>650150016</t>
  </si>
  <si>
    <t xml:space="preserve">Phạm Khánh </t>
  </si>
  <si>
    <t>650150017</t>
  </si>
  <si>
    <t>Nguyễn Phan Kim</t>
  </si>
  <si>
    <t>650150018</t>
  </si>
  <si>
    <t xml:space="preserve">Ngô Huyền </t>
  </si>
  <si>
    <t>My</t>
  </si>
  <si>
    <t>650150019</t>
  </si>
  <si>
    <t>Nguyễn Nhật</t>
  </si>
  <si>
    <t>650150020</t>
  </si>
  <si>
    <t xml:space="preserve">Nguyễn Thị Mỹ </t>
  </si>
  <si>
    <t>650150021</t>
  </si>
  <si>
    <t xml:space="preserve">Phan Châu Hoài </t>
  </si>
  <si>
    <t>650150022</t>
  </si>
  <si>
    <t xml:space="preserve">Lê Thị Thanh </t>
  </si>
  <si>
    <t>650150023</t>
  </si>
  <si>
    <t>650150024</t>
  </si>
  <si>
    <t xml:space="preserve">Huỳnh Thị Tuyết </t>
  </si>
  <si>
    <t>650150026</t>
  </si>
  <si>
    <t xml:space="preserve">Lê Hồ Đông </t>
  </si>
  <si>
    <t>650150025</t>
  </si>
  <si>
    <t>Mai Anh</t>
  </si>
  <si>
    <t>650150027</t>
  </si>
  <si>
    <t xml:space="preserve">Trịnh Tinh </t>
  </si>
  <si>
    <t>650150028</t>
  </si>
  <si>
    <t xml:space="preserve">Lê Chí </t>
  </si>
  <si>
    <t>Tài</t>
  </si>
  <si>
    <t>650150029</t>
  </si>
  <si>
    <t xml:space="preserve">Nguyễn Minh </t>
  </si>
  <si>
    <t>650150030</t>
  </si>
  <si>
    <t xml:space="preserve">Trần Thanh Hoài </t>
  </si>
  <si>
    <t>650150031</t>
  </si>
  <si>
    <t xml:space="preserve">Huỳnh Cao </t>
  </si>
  <si>
    <t>650150034</t>
  </si>
  <si>
    <t xml:space="preserve">Trần Thị Huyền </t>
  </si>
  <si>
    <t>650150032</t>
  </si>
  <si>
    <t>Phạm Thị Quế</t>
  </si>
  <si>
    <t>650150033</t>
  </si>
  <si>
    <t>Trịnh Thị Bảo</t>
  </si>
  <si>
    <t>650150035</t>
  </si>
  <si>
    <t>Thái Thị Kiều</t>
  </si>
  <si>
    <t>650150036</t>
  </si>
  <si>
    <t>650150037</t>
  </si>
  <si>
    <t>Trịnh Minh</t>
  </si>
  <si>
    <t>650150038</t>
  </si>
  <si>
    <t>Nguyễn Hữu Thanh</t>
  </si>
  <si>
    <t>650150039</t>
  </si>
  <si>
    <t>Trần Ngọc Bích</t>
  </si>
  <si>
    <t>650150040</t>
  </si>
  <si>
    <t xml:space="preserve">Nguyễn Thị Thùy </t>
  </si>
  <si>
    <t>650150041</t>
  </si>
  <si>
    <t xml:space="preserve">Dương Thanh </t>
  </si>
  <si>
    <t>650150042</t>
  </si>
  <si>
    <t>Lê Thế</t>
  </si>
  <si>
    <t>650150043</t>
  </si>
  <si>
    <t>Huỳnh Nhật Hoàng</t>
  </si>
  <si>
    <t>650150044</t>
  </si>
  <si>
    <t xml:space="preserve">Võ Lâm Hoàng </t>
  </si>
  <si>
    <t>Cấm thi</t>
  </si>
  <si>
    <t>Chuyển 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</si>
</sst>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"/>
    <numFmt numFmtId="165" formatCode="0.0"/>
    <numFmt numFmtId="166" formatCode="0.0%"/>
    <numFmt numFmtId="167" formatCode="&quot;0&quot;#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/>
    </xf>
    <xf numFmtId="165" fontId="3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Border="1"/>
    <xf numFmtId="0" fontId="5" fillId="0" borderId="12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5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/>
    <xf numFmtId="165" fontId="3" fillId="0" borderId="9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5" fillId="0" borderId="9" xfId="0" applyNumberFormat="1" applyFont="1" applyFill="1" applyBorder="1" applyAlignment="1" applyProtection="1">
      <alignment horizontal="center"/>
    </xf>
    <xf numFmtId="167" fontId="5" fillId="0" borderId="9" xfId="0" applyNumberFormat="1" applyFont="1" applyFill="1" applyBorder="1" applyAlignment="1" applyProtection="1">
      <alignment horizontal="center"/>
    </xf>
    <xf numFmtId="0" fontId="5" fillId="0" borderId="9" xfId="0" applyNumberFormat="1" applyFont="1" applyFill="1" applyBorder="1" applyAlignment="1" applyProtection="1">
      <alignment horizontal="center"/>
    </xf>
    <xf numFmtId="0" fontId="8" fillId="0" borderId="9" xfId="0" applyFont="1" applyBorder="1"/>
    <xf numFmtId="0" fontId="5" fillId="2" borderId="9" xfId="0" applyNumberFormat="1" applyFont="1" applyFill="1" applyBorder="1" applyAlignment="1" applyProtection="1">
      <alignment horizontal="center"/>
    </xf>
    <xf numFmtId="165" fontId="5" fillId="2" borderId="9" xfId="0" applyNumberFormat="1" applyFont="1" applyFill="1" applyBorder="1" applyAlignment="1" applyProtection="1">
      <alignment horizontal="center"/>
    </xf>
    <xf numFmtId="165" fontId="9" fillId="0" borderId="9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left"/>
    </xf>
    <xf numFmtId="0" fontId="10" fillId="0" borderId="9" xfId="0" applyFont="1" applyBorder="1" applyAlignment="1">
      <alignment horizontal="center"/>
    </xf>
    <xf numFmtId="0" fontId="11" fillId="0" borderId="9" xfId="0" applyNumberFormat="1" applyFont="1" applyFill="1" applyBorder="1" applyAlignment="1" applyProtection="1">
      <alignment horizontal="center"/>
    </xf>
    <xf numFmtId="0" fontId="11" fillId="0" borderId="9" xfId="0" applyNumberFormat="1" applyFont="1" applyFill="1" applyBorder="1" applyAlignment="1" applyProtection="1"/>
    <xf numFmtId="165" fontId="3" fillId="0" borderId="16" xfId="0" applyNumberFormat="1" applyFont="1" applyFill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view="pageLayout" topLeftCell="A4" zoomScaleNormal="100" workbookViewId="0">
      <selection activeCell="C20" sqref="C20"/>
    </sheetView>
  </sheetViews>
  <sheetFormatPr defaultRowHeight="15" x14ac:dyDescent="0.25"/>
  <cols>
    <col min="1" max="1" width="5.85546875" customWidth="1"/>
    <col min="2" max="2" width="14.42578125" customWidth="1"/>
    <col min="3" max="3" width="18.7109375" customWidth="1"/>
  </cols>
  <sheetData>
    <row r="1" spans="1:9" ht="15.75" x14ac:dyDescent="0.25">
      <c r="A1" s="45" t="s">
        <v>0</v>
      </c>
      <c r="B1" s="45"/>
      <c r="C1" s="45"/>
      <c r="D1" s="45"/>
      <c r="E1" s="45" t="s">
        <v>1</v>
      </c>
      <c r="F1" s="45"/>
      <c r="G1" s="45"/>
      <c r="H1" s="45"/>
      <c r="I1" s="45"/>
    </row>
    <row r="2" spans="1:9" ht="15.75" x14ac:dyDescent="0.25">
      <c r="A2" s="45" t="s">
        <v>2</v>
      </c>
      <c r="B2" s="45"/>
      <c r="C2" s="45"/>
      <c r="D2" s="45"/>
      <c r="E2" s="46" t="s">
        <v>3</v>
      </c>
      <c r="F2" s="46"/>
      <c r="G2" s="46"/>
      <c r="H2" s="46"/>
      <c r="I2" s="46"/>
    </row>
    <row r="3" spans="1:9" ht="15.75" x14ac:dyDescent="0.25">
      <c r="A3" s="45" t="s">
        <v>4</v>
      </c>
      <c r="B3" s="45"/>
      <c r="C3" s="45"/>
      <c r="D3" s="45"/>
      <c r="E3" s="1"/>
      <c r="F3" s="1"/>
      <c r="G3" s="1"/>
      <c r="H3" s="1"/>
      <c r="I3" s="1"/>
    </row>
    <row r="4" spans="1:9" ht="15.75" x14ac:dyDescent="0.25">
      <c r="A4" s="45" t="s">
        <v>62</v>
      </c>
      <c r="B4" s="45"/>
      <c r="C4" s="45"/>
      <c r="D4" s="45"/>
      <c r="E4" s="1"/>
      <c r="F4" s="1"/>
      <c r="G4" s="1"/>
      <c r="H4" s="1"/>
      <c r="I4" s="1"/>
    </row>
    <row r="5" spans="1:9" ht="15.75" x14ac:dyDescent="0.25">
      <c r="A5" s="28"/>
      <c r="B5" s="28"/>
      <c r="C5" s="28"/>
      <c r="D5" s="28"/>
      <c r="E5" s="1"/>
      <c r="F5" s="1"/>
      <c r="G5" s="1"/>
      <c r="H5" s="1"/>
      <c r="I5" s="1"/>
    </row>
    <row r="6" spans="1:9" ht="19.5" x14ac:dyDescent="0.3">
      <c r="A6" s="47" t="s">
        <v>5</v>
      </c>
      <c r="B6" s="47"/>
      <c r="C6" s="47"/>
      <c r="D6" s="47"/>
      <c r="E6" s="47"/>
      <c r="F6" s="47"/>
      <c r="G6" s="47"/>
      <c r="H6" s="47"/>
      <c r="I6" s="47"/>
    </row>
    <row r="7" spans="1:9" ht="15.75" x14ac:dyDescent="0.25">
      <c r="A7" s="28"/>
      <c r="B7" s="28"/>
      <c r="C7" s="28"/>
      <c r="D7" s="28"/>
      <c r="E7" s="28"/>
      <c r="F7" s="28"/>
      <c r="G7" s="28"/>
      <c r="H7" s="28"/>
      <c r="I7" s="28"/>
    </row>
    <row r="8" spans="1:9" ht="15.75" x14ac:dyDescent="0.25">
      <c r="A8" s="48" t="s">
        <v>6</v>
      </c>
      <c r="B8" s="48"/>
      <c r="C8" s="48" t="s">
        <v>107</v>
      </c>
      <c r="D8" s="48"/>
      <c r="E8" s="48" t="s">
        <v>7</v>
      </c>
      <c r="F8" s="48"/>
      <c r="G8" s="39">
        <v>2</v>
      </c>
      <c r="H8" s="2"/>
      <c r="I8" s="2"/>
    </row>
    <row r="9" spans="1:9" ht="15.75" x14ac:dyDescent="0.25">
      <c r="A9" s="48" t="s">
        <v>8</v>
      </c>
      <c r="B9" s="48"/>
      <c r="C9" s="48" t="s">
        <v>164</v>
      </c>
      <c r="D9" s="48"/>
      <c r="E9" s="48" t="s">
        <v>9</v>
      </c>
      <c r="F9" s="48"/>
      <c r="G9" s="27" t="s">
        <v>161</v>
      </c>
      <c r="H9" s="2"/>
      <c r="I9" s="2"/>
    </row>
    <row r="10" spans="1:9" ht="15.75" x14ac:dyDescent="0.25">
      <c r="A10" s="48" t="s">
        <v>10</v>
      </c>
      <c r="B10" s="48"/>
      <c r="C10" s="48" t="s">
        <v>104</v>
      </c>
      <c r="D10" s="48"/>
      <c r="E10" s="3"/>
      <c r="F10" s="3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9" t="s">
        <v>11</v>
      </c>
      <c r="B12" s="51" t="s">
        <v>12</v>
      </c>
      <c r="C12" s="53" t="s">
        <v>13</v>
      </c>
      <c r="D12" s="54"/>
      <c r="E12" s="4" t="s">
        <v>14</v>
      </c>
      <c r="F12" s="4" t="s">
        <v>15</v>
      </c>
      <c r="G12" s="57" t="s">
        <v>16</v>
      </c>
      <c r="H12" s="58"/>
      <c r="I12" s="59" t="s">
        <v>17</v>
      </c>
    </row>
    <row r="13" spans="1:9" ht="15.75" x14ac:dyDescent="0.25">
      <c r="A13" s="50"/>
      <c r="B13" s="52"/>
      <c r="C13" s="55"/>
      <c r="D13" s="56"/>
      <c r="E13" s="5">
        <v>0.3</v>
      </c>
      <c r="F13" s="5">
        <v>0.7</v>
      </c>
      <c r="G13" s="6" t="s">
        <v>18</v>
      </c>
      <c r="H13" s="6" t="s">
        <v>19</v>
      </c>
      <c r="I13" s="60"/>
    </row>
    <row r="14" spans="1:9" ht="15.75" x14ac:dyDescent="0.25">
      <c r="A14" s="29">
        <v>1</v>
      </c>
      <c r="B14" s="29">
        <v>2</v>
      </c>
      <c r="C14" s="61">
        <v>3</v>
      </c>
      <c r="D14" s="61"/>
      <c r="E14" s="29">
        <v>4</v>
      </c>
      <c r="F14" s="29">
        <v>5</v>
      </c>
      <c r="G14" s="29">
        <v>6</v>
      </c>
      <c r="H14" s="29">
        <v>7</v>
      </c>
      <c r="I14" s="6">
        <v>8</v>
      </c>
    </row>
    <row r="15" spans="1:9" ht="16.5" x14ac:dyDescent="0.25">
      <c r="A15" s="7">
        <v>1</v>
      </c>
      <c r="B15" s="34" t="s">
        <v>165</v>
      </c>
      <c r="C15" s="25" t="s">
        <v>166</v>
      </c>
      <c r="D15" s="25" t="s">
        <v>24</v>
      </c>
      <c r="E15" s="8">
        <v>7.333333333333333</v>
      </c>
      <c r="F15" s="8">
        <v>7</v>
      </c>
      <c r="G15" s="8">
        <f>E15*$E$13+F15*$F$13</f>
        <v>7.1</v>
      </c>
      <c r="H15" s="9" t="str">
        <f>IF(G15&lt;4,"F",IF(G15&lt;=4.9,"D",IF(G15&lt;=5.4,"D+",IF(G15&lt;=5.9,"C",IF(G15&lt;=6.9,"C+",IF(G15&lt;=7.9,"B",IF(G15&lt;=8.4,"B+","A")))))))</f>
        <v>B</v>
      </c>
      <c r="I15" s="32"/>
    </row>
    <row r="16" spans="1:9" ht="16.5" x14ac:dyDescent="0.25">
      <c r="A16" s="10">
        <v>2</v>
      </c>
      <c r="B16" s="34" t="s">
        <v>167</v>
      </c>
      <c r="C16" s="25" t="s">
        <v>168</v>
      </c>
      <c r="D16" s="25" t="s">
        <v>24</v>
      </c>
      <c r="E16" s="11">
        <v>6</v>
      </c>
      <c r="F16" s="11">
        <v>6</v>
      </c>
      <c r="G16" s="8">
        <f t="shared" ref="G16:G58" si="0">E16*$E$13+F16*$F$13</f>
        <v>5.9999999999999991</v>
      </c>
      <c r="H16" s="9" t="str">
        <f t="shared" ref="H16:H58" si="1">IF(G16&lt;4,"F",IF(G16&lt;=4.9,"D",IF(G16&lt;=5.4,"D+",IF(G16&lt;=5.9,"C",IF(G16&lt;=6.9,"C+",IF(G16&lt;=7.9,"B",IF(G16&lt;=8.4,"B+","A")))))))</f>
        <v>C+</v>
      </c>
      <c r="I16" s="37"/>
    </row>
    <row r="17" spans="1:9" ht="16.5" x14ac:dyDescent="0.25">
      <c r="A17" s="10">
        <v>3</v>
      </c>
      <c r="B17" s="34" t="s">
        <v>169</v>
      </c>
      <c r="C17" s="25" t="s">
        <v>170</v>
      </c>
      <c r="D17" s="25" t="s">
        <v>25</v>
      </c>
      <c r="E17" s="11">
        <v>8.3333333333333339</v>
      </c>
      <c r="F17" s="11">
        <v>6.5</v>
      </c>
      <c r="G17" s="8">
        <f t="shared" si="0"/>
        <v>7.05</v>
      </c>
      <c r="H17" s="9" t="str">
        <f t="shared" si="1"/>
        <v>B</v>
      </c>
      <c r="I17" s="32"/>
    </row>
    <row r="18" spans="1:9" ht="16.5" x14ac:dyDescent="0.25">
      <c r="A18" s="10">
        <v>4</v>
      </c>
      <c r="B18" s="34" t="s">
        <v>171</v>
      </c>
      <c r="C18" s="25" t="s">
        <v>89</v>
      </c>
      <c r="D18" s="25" t="s">
        <v>25</v>
      </c>
      <c r="E18" s="11">
        <v>7.666666666666667</v>
      </c>
      <c r="F18" s="11">
        <v>7.5</v>
      </c>
      <c r="G18" s="8">
        <f t="shared" si="0"/>
        <v>7.55</v>
      </c>
      <c r="H18" s="9" t="str">
        <f t="shared" si="1"/>
        <v>B</v>
      </c>
      <c r="I18" s="32"/>
    </row>
    <row r="19" spans="1:9" ht="16.5" x14ac:dyDescent="0.25">
      <c r="A19" s="7">
        <v>5</v>
      </c>
      <c r="B19" s="34" t="s">
        <v>172</v>
      </c>
      <c r="C19" s="25" t="s">
        <v>173</v>
      </c>
      <c r="D19" s="25" t="s">
        <v>90</v>
      </c>
      <c r="E19" s="11">
        <v>0</v>
      </c>
      <c r="F19" s="11"/>
      <c r="G19" s="8">
        <f t="shared" si="0"/>
        <v>0</v>
      </c>
      <c r="H19" s="9" t="str">
        <f t="shared" si="1"/>
        <v>F</v>
      </c>
      <c r="I19" s="32" t="s">
        <v>105</v>
      </c>
    </row>
    <row r="20" spans="1:9" ht="16.5" x14ac:dyDescent="0.25">
      <c r="A20" s="10">
        <v>6</v>
      </c>
      <c r="B20" s="34" t="s">
        <v>174</v>
      </c>
      <c r="C20" s="25" t="s">
        <v>175</v>
      </c>
      <c r="D20" s="25" t="s">
        <v>57</v>
      </c>
      <c r="E20" s="11">
        <v>7.833333333333333</v>
      </c>
      <c r="F20" s="11">
        <v>6.5</v>
      </c>
      <c r="G20" s="8">
        <f t="shared" si="0"/>
        <v>6.8999999999999995</v>
      </c>
      <c r="H20" s="9" t="str">
        <f t="shared" si="1"/>
        <v>C+</v>
      </c>
      <c r="I20" s="32"/>
    </row>
    <row r="21" spans="1:9" ht="16.5" x14ac:dyDescent="0.25">
      <c r="A21" s="10">
        <v>7</v>
      </c>
      <c r="B21" s="34" t="s">
        <v>176</v>
      </c>
      <c r="C21" s="25" t="s">
        <v>177</v>
      </c>
      <c r="D21" s="25" t="s">
        <v>178</v>
      </c>
      <c r="E21" s="11">
        <v>6.666666666666667</v>
      </c>
      <c r="F21" s="11">
        <v>6</v>
      </c>
      <c r="G21" s="8">
        <f t="shared" si="0"/>
        <v>6.1999999999999993</v>
      </c>
      <c r="H21" s="9" t="str">
        <f t="shared" si="1"/>
        <v>C+</v>
      </c>
      <c r="I21" s="32"/>
    </row>
    <row r="22" spans="1:9" ht="16.5" x14ac:dyDescent="0.25">
      <c r="A22" s="10">
        <v>8</v>
      </c>
      <c r="B22" s="34" t="s">
        <v>179</v>
      </c>
      <c r="C22" s="25" t="s">
        <v>99</v>
      </c>
      <c r="D22" s="25" t="s">
        <v>48</v>
      </c>
      <c r="E22" s="11">
        <v>5.333333333333333</v>
      </c>
      <c r="F22" s="11">
        <v>6</v>
      </c>
      <c r="G22" s="8">
        <f t="shared" si="0"/>
        <v>5.7999999999999989</v>
      </c>
      <c r="H22" s="9" t="str">
        <f t="shared" si="1"/>
        <v>C</v>
      </c>
      <c r="I22" s="37"/>
    </row>
    <row r="23" spans="1:9" ht="16.5" x14ac:dyDescent="0.25">
      <c r="A23" s="7">
        <v>9</v>
      </c>
      <c r="B23" s="34" t="s">
        <v>180</v>
      </c>
      <c r="C23" s="25" t="s">
        <v>181</v>
      </c>
      <c r="D23" s="25" t="s">
        <v>48</v>
      </c>
      <c r="E23" s="11">
        <v>0</v>
      </c>
      <c r="F23" s="11"/>
      <c r="G23" s="8">
        <f t="shared" si="0"/>
        <v>0</v>
      </c>
      <c r="H23" s="9" t="str">
        <f t="shared" si="1"/>
        <v>F</v>
      </c>
      <c r="I23" s="32" t="s">
        <v>105</v>
      </c>
    </row>
    <row r="24" spans="1:9" ht="16.5" x14ac:dyDescent="0.25">
      <c r="A24" s="10">
        <v>10</v>
      </c>
      <c r="B24" s="34" t="s">
        <v>182</v>
      </c>
      <c r="C24" s="25" t="s">
        <v>183</v>
      </c>
      <c r="D24" s="25" t="s">
        <v>68</v>
      </c>
      <c r="E24" s="11">
        <v>5.666666666666667</v>
      </c>
      <c r="F24" s="11">
        <v>5.5</v>
      </c>
      <c r="G24" s="8">
        <f t="shared" si="0"/>
        <v>5.55</v>
      </c>
      <c r="H24" s="9" t="str">
        <f t="shared" si="1"/>
        <v>C</v>
      </c>
      <c r="I24" s="32"/>
    </row>
    <row r="25" spans="1:9" ht="16.5" x14ac:dyDescent="0.25">
      <c r="A25" s="10">
        <v>11</v>
      </c>
      <c r="B25" s="34" t="s">
        <v>184</v>
      </c>
      <c r="C25" s="25" t="s">
        <v>58</v>
      </c>
      <c r="D25" s="25" t="s">
        <v>185</v>
      </c>
      <c r="E25" s="11">
        <v>6.666666666666667</v>
      </c>
      <c r="F25" s="11">
        <v>6.5</v>
      </c>
      <c r="G25" s="8">
        <f t="shared" si="0"/>
        <v>6.55</v>
      </c>
      <c r="H25" s="9" t="str">
        <f t="shared" si="1"/>
        <v>C+</v>
      </c>
      <c r="I25" s="32"/>
    </row>
    <row r="26" spans="1:9" ht="16.5" x14ac:dyDescent="0.25">
      <c r="A26" s="10">
        <v>12</v>
      </c>
      <c r="B26" s="34" t="s">
        <v>186</v>
      </c>
      <c r="C26" s="25" t="s">
        <v>187</v>
      </c>
      <c r="D26" s="25" t="s">
        <v>100</v>
      </c>
      <c r="E26" s="11">
        <v>0</v>
      </c>
      <c r="F26" s="11"/>
      <c r="G26" s="8">
        <f t="shared" si="0"/>
        <v>0</v>
      </c>
      <c r="H26" s="9" t="str">
        <f t="shared" si="1"/>
        <v>F</v>
      </c>
      <c r="I26" s="32" t="s">
        <v>105</v>
      </c>
    </row>
    <row r="27" spans="1:9" ht="16.5" x14ac:dyDescent="0.25">
      <c r="A27" s="7">
        <v>13</v>
      </c>
      <c r="B27" s="34" t="s">
        <v>188</v>
      </c>
      <c r="C27" s="25" t="s">
        <v>189</v>
      </c>
      <c r="D27" s="25" t="s">
        <v>190</v>
      </c>
      <c r="E27" s="11">
        <v>6.833333333333333</v>
      </c>
      <c r="F27" s="11">
        <v>7</v>
      </c>
      <c r="G27" s="8">
        <f t="shared" si="0"/>
        <v>6.9499999999999993</v>
      </c>
      <c r="H27" s="9" t="str">
        <f t="shared" si="1"/>
        <v>B</v>
      </c>
      <c r="I27" s="32"/>
    </row>
    <row r="28" spans="1:9" ht="16.5" x14ac:dyDescent="0.25">
      <c r="A28" s="10">
        <v>14</v>
      </c>
      <c r="B28" s="34" t="s">
        <v>191</v>
      </c>
      <c r="C28" s="25" t="s">
        <v>192</v>
      </c>
      <c r="D28" s="25" t="s">
        <v>79</v>
      </c>
      <c r="E28" s="11">
        <v>5.333333333333333</v>
      </c>
      <c r="F28" s="11">
        <v>5.5</v>
      </c>
      <c r="G28" s="8">
        <f t="shared" si="0"/>
        <v>5.4499999999999993</v>
      </c>
      <c r="H28" s="9" t="str">
        <f t="shared" si="1"/>
        <v>C</v>
      </c>
      <c r="I28" s="32"/>
    </row>
    <row r="29" spans="1:9" ht="16.5" x14ac:dyDescent="0.25">
      <c r="A29" s="10">
        <v>15</v>
      </c>
      <c r="B29" s="34" t="s">
        <v>193</v>
      </c>
      <c r="C29" s="25" t="s">
        <v>74</v>
      </c>
      <c r="D29" s="25" t="s">
        <v>29</v>
      </c>
      <c r="E29" s="11">
        <v>7.666666666666667</v>
      </c>
      <c r="F29" s="11">
        <v>6.5</v>
      </c>
      <c r="G29" s="8">
        <f t="shared" si="0"/>
        <v>6.85</v>
      </c>
      <c r="H29" s="9" t="str">
        <f t="shared" si="1"/>
        <v>C+</v>
      </c>
      <c r="I29" s="32"/>
    </row>
    <row r="30" spans="1:9" ht="16.5" x14ac:dyDescent="0.25">
      <c r="A30" s="10">
        <v>16</v>
      </c>
      <c r="B30" s="34" t="s">
        <v>194</v>
      </c>
      <c r="C30" s="25" t="s">
        <v>195</v>
      </c>
      <c r="D30" s="25" t="s">
        <v>29</v>
      </c>
      <c r="E30" s="11">
        <v>6.333333333333333</v>
      </c>
      <c r="F30" s="11">
        <v>7</v>
      </c>
      <c r="G30" s="8">
        <f t="shared" si="0"/>
        <v>6.7999999999999989</v>
      </c>
      <c r="H30" s="9" t="str">
        <f t="shared" si="1"/>
        <v>C+</v>
      </c>
      <c r="I30" s="32"/>
    </row>
    <row r="31" spans="1:9" ht="16.5" x14ac:dyDescent="0.25">
      <c r="A31" s="7">
        <v>17</v>
      </c>
      <c r="B31" s="34" t="s">
        <v>196</v>
      </c>
      <c r="C31" s="25" t="s">
        <v>197</v>
      </c>
      <c r="D31" s="25" t="s">
        <v>30</v>
      </c>
      <c r="E31" s="11">
        <v>0</v>
      </c>
      <c r="F31" s="11"/>
      <c r="G31" s="8">
        <f t="shared" si="0"/>
        <v>0</v>
      </c>
      <c r="H31" s="9" t="str">
        <f t="shared" si="1"/>
        <v>F</v>
      </c>
      <c r="I31" s="32" t="s">
        <v>105</v>
      </c>
    </row>
    <row r="32" spans="1:9" ht="16.5" x14ac:dyDescent="0.25">
      <c r="A32" s="10">
        <v>18</v>
      </c>
      <c r="B32" s="34" t="s">
        <v>198</v>
      </c>
      <c r="C32" s="25" t="s">
        <v>199</v>
      </c>
      <c r="D32" s="25" t="s">
        <v>200</v>
      </c>
      <c r="E32" s="11">
        <v>8.1666666666666661</v>
      </c>
      <c r="F32" s="11">
        <v>5.5</v>
      </c>
      <c r="G32" s="8">
        <f t="shared" si="0"/>
        <v>6.2999999999999989</v>
      </c>
      <c r="H32" s="9" t="str">
        <f t="shared" si="1"/>
        <v>C+</v>
      </c>
      <c r="I32" s="32"/>
    </row>
    <row r="33" spans="1:9" ht="16.5" x14ac:dyDescent="0.25">
      <c r="A33" s="10">
        <v>19</v>
      </c>
      <c r="B33" s="34" t="s">
        <v>201</v>
      </c>
      <c r="C33" s="25" t="s">
        <v>202</v>
      </c>
      <c r="D33" s="25" t="s">
        <v>32</v>
      </c>
      <c r="E33" s="11">
        <v>5.666666666666667</v>
      </c>
      <c r="F33" s="11">
        <v>6</v>
      </c>
      <c r="G33" s="8">
        <f t="shared" si="0"/>
        <v>5.8999999999999995</v>
      </c>
      <c r="H33" s="9" t="str">
        <f t="shared" si="1"/>
        <v>C</v>
      </c>
      <c r="I33" s="32"/>
    </row>
    <row r="34" spans="1:9" ht="16.5" x14ac:dyDescent="0.25">
      <c r="A34" s="10">
        <v>20</v>
      </c>
      <c r="B34" s="34" t="s">
        <v>203</v>
      </c>
      <c r="C34" s="25" t="s">
        <v>204</v>
      </c>
      <c r="D34" s="25" t="s">
        <v>40</v>
      </c>
      <c r="E34" s="11">
        <v>8</v>
      </c>
      <c r="F34" s="11">
        <v>7</v>
      </c>
      <c r="G34" s="8">
        <f t="shared" si="0"/>
        <v>7.2999999999999989</v>
      </c>
      <c r="H34" s="9" t="str">
        <f t="shared" si="1"/>
        <v>B</v>
      </c>
      <c r="I34" s="32"/>
    </row>
    <row r="35" spans="1:9" ht="16.5" x14ac:dyDescent="0.25">
      <c r="A35" s="7">
        <v>21</v>
      </c>
      <c r="B35" s="34" t="s">
        <v>205</v>
      </c>
      <c r="C35" s="25" t="s">
        <v>206</v>
      </c>
      <c r="D35" s="25" t="s">
        <v>65</v>
      </c>
      <c r="E35" s="11">
        <v>8.3333333333333339</v>
      </c>
      <c r="F35" s="11">
        <v>5.5</v>
      </c>
      <c r="G35" s="8">
        <f t="shared" si="0"/>
        <v>6.35</v>
      </c>
      <c r="H35" s="9" t="str">
        <f t="shared" si="1"/>
        <v>C+</v>
      </c>
      <c r="I35" s="37"/>
    </row>
    <row r="36" spans="1:9" ht="16.5" x14ac:dyDescent="0.25">
      <c r="A36" s="10">
        <v>22</v>
      </c>
      <c r="B36" s="34" t="s">
        <v>207</v>
      </c>
      <c r="C36" s="25" t="s">
        <v>208</v>
      </c>
      <c r="D36" s="25" t="s">
        <v>85</v>
      </c>
      <c r="E36" s="11">
        <v>6.333333333333333</v>
      </c>
      <c r="F36" s="11">
        <v>7</v>
      </c>
      <c r="G36" s="8">
        <f t="shared" si="0"/>
        <v>6.7999999999999989</v>
      </c>
      <c r="H36" s="9" t="str">
        <f t="shared" si="1"/>
        <v>C+</v>
      </c>
      <c r="I36" s="37"/>
    </row>
    <row r="37" spans="1:9" ht="16.5" x14ac:dyDescent="0.25">
      <c r="A37" s="10">
        <v>23</v>
      </c>
      <c r="B37" s="34" t="s">
        <v>209</v>
      </c>
      <c r="C37" s="25" t="s">
        <v>84</v>
      </c>
      <c r="D37" s="25" t="s">
        <v>45</v>
      </c>
      <c r="E37" s="11">
        <v>0</v>
      </c>
      <c r="F37" s="11"/>
      <c r="G37" s="8">
        <f t="shared" si="0"/>
        <v>0</v>
      </c>
      <c r="H37" s="9" t="str">
        <f t="shared" si="1"/>
        <v>F</v>
      </c>
      <c r="I37" s="32" t="s">
        <v>105</v>
      </c>
    </row>
    <row r="38" spans="1:9" ht="16.5" x14ac:dyDescent="0.25">
      <c r="A38" s="10">
        <v>24</v>
      </c>
      <c r="B38" s="34" t="s">
        <v>210</v>
      </c>
      <c r="C38" s="25" t="s">
        <v>211</v>
      </c>
      <c r="D38" s="25" t="s">
        <v>86</v>
      </c>
      <c r="E38" s="11">
        <v>6.666666666666667</v>
      </c>
      <c r="F38" s="11">
        <v>6.5</v>
      </c>
      <c r="G38" s="8">
        <f t="shared" si="0"/>
        <v>6.55</v>
      </c>
      <c r="H38" s="9" t="str">
        <f t="shared" si="1"/>
        <v>C+</v>
      </c>
      <c r="I38" s="32"/>
    </row>
    <row r="39" spans="1:9" ht="16.5" x14ac:dyDescent="0.25">
      <c r="A39" s="7">
        <v>25</v>
      </c>
      <c r="B39" s="34" t="s">
        <v>212</v>
      </c>
      <c r="C39" s="25" t="s">
        <v>213</v>
      </c>
      <c r="D39" s="25" t="s">
        <v>42</v>
      </c>
      <c r="E39" s="11">
        <v>0</v>
      </c>
      <c r="F39" s="11"/>
      <c r="G39" s="8">
        <f t="shared" si="0"/>
        <v>0</v>
      </c>
      <c r="H39" s="9" t="str">
        <f t="shared" si="1"/>
        <v>F</v>
      </c>
      <c r="I39" s="32" t="s">
        <v>105</v>
      </c>
    </row>
    <row r="40" spans="1:9" ht="16.5" x14ac:dyDescent="0.25">
      <c r="A40" s="10">
        <v>26</v>
      </c>
      <c r="B40" s="34" t="s">
        <v>214</v>
      </c>
      <c r="C40" s="25" t="s">
        <v>215</v>
      </c>
      <c r="D40" s="25" t="s">
        <v>42</v>
      </c>
      <c r="E40" s="11">
        <v>6.666666666666667</v>
      </c>
      <c r="F40" s="11">
        <v>5.5</v>
      </c>
      <c r="G40" s="8">
        <f t="shared" si="0"/>
        <v>5.85</v>
      </c>
      <c r="H40" s="9" t="str">
        <f t="shared" si="1"/>
        <v>C</v>
      </c>
      <c r="I40" s="32"/>
    </row>
    <row r="41" spans="1:9" ht="16.5" x14ac:dyDescent="0.25">
      <c r="A41" s="10">
        <v>27</v>
      </c>
      <c r="B41" s="34" t="s">
        <v>216</v>
      </c>
      <c r="C41" s="25" t="s">
        <v>217</v>
      </c>
      <c r="D41" s="25" t="s">
        <v>49</v>
      </c>
      <c r="E41" s="11">
        <v>0</v>
      </c>
      <c r="F41" s="11"/>
      <c r="G41" s="8">
        <f t="shared" si="0"/>
        <v>0</v>
      </c>
      <c r="H41" s="9" t="str">
        <f t="shared" si="1"/>
        <v>F</v>
      </c>
      <c r="I41" s="32" t="s">
        <v>105</v>
      </c>
    </row>
    <row r="42" spans="1:9" ht="16.5" x14ac:dyDescent="0.25">
      <c r="A42" s="10">
        <v>28</v>
      </c>
      <c r="B42" s="34" t="s">
        <v>218</v>
      </c>
      <c r="C42" s="25" t="s">
        <v>219</v>
      </c>
      <c r="D42" s="25" t="s">
        <v>220</v>
      </c>
      <c r="E42" s="11">
        <v>0</v>
      </c>
      <c r="F42" s="11"/>
      <c r="G42" s="8">
        <f t="shared" si="0"/>
        <v>0</v>
      </c>
      <c r="H42" s="9" t="str">
        <f t="shared" si="1"/>
        <v>F</v>
      </c>
      <c r="I42" s="32" t="s">
        <v>252</v>
      </c>
    </row>
    <row r="43" spans="1:9" ht="16.5" x14ac:dyDescent="0.25">
      <c r="A43" s="7">
        <v>29</v>
      </c>
      <c r="B43" s="34" t="s">
        <v>221</v>
      </c>
      <c r="C43" s="25" t="s">
        <v>222</v>
      </c>
      <c r="D43" s="25" t="s">
        <v>43</v>
      </c>
      <c r="E43" s="11">
        <v>6</v>
      </c>
      <c r="F43" s="11">
        <v>5</v>
      </c>
      <c r="G43" s="8">
        <f t="shared" si="0"/>
        <v>5.3</v>
      </c>
      <c r="H43" s="9" t="str">
        <f t="shared" si="1"/>
        <v>D+</v>
      </c>
      <c r="I43" s="32"/>
    </row>
    <row r="44" spans="1:9" ht="16.5" x14ac:dyDescent="0.25">
      <c r="A44" s="10">
        <v>30</v>
      </c>
      <c r="B44" s="34" t="s">
        <v>223</v>
      </c>
      <c r="C44" s="25" t="s">
        <v>224</v>
      </c>
      <c r="D44" s="25" t="s">
        <v>77</v>
      </c>
      <c r="E44" s="11">
        <v>7.333333333333333</v>
      </c>
      <c r="F44" s="11">
        <v>7.5</v>
      </c>
      <c r="G44" s="8">
        <f t="shared" si="0"/>
        <v>7.4499999999999993</v>
      </c>
      <c r="H44" s="9" t="str">
        <f t="shared" si="1"/>
        <v>B</v>
      </c>
      <c r="I44" s="32"/>
    </row>
    <row r="45" spans="1:9" ht="16.5" x14ac:dyDescent="0.25">
      <c r="A45" s="10">
        <v>31</v>
      </c>
      <c r="B45" s="34" t="s">
        <v>225</v>
      </c>
      <c r="C45" s="25" t="s">
        <v>226</v>
      </c>
      <c r="D45" s="25" t="s">
        <v>87</v>
      </c>
      <c r="E45" s="11">
        <v>0</v>
      </c>
      <c r="F45" s="11"/>
      <c r="G45" s="8">
        <f t="shared" si="0"/>
        <v>0</v>
      </c>
      <c r="H45" s="9" t="str">
        <f t="shared" si="1"/>
        <v>F</v>
      </c>
      <c r="I45" s="32" t="s">
        <v>105</v>
      </c>
    </row>
    <row r="46" spans="1:9" ht="16.5" x14ac:dyDescent="0.25">
      <c r="A46" s="10">
        <v>32</v>
      </c>
      <c r="B46" s="34" t="s">
        <v>227</v>
      </c>
      <c r="C46" s="25" t="s">
        <v>228</v>
      </c>
      <c r="D46" s="25" t="s">
        <v>35</v>
      </c>
      <c r="E46" s="11">
        <v>6.833333333333333</v>
      </c>
      <c r="F46" s="11">
        <v>6.5</v>
      </c>
      <c r="G46" s="8">
        <f t="shared" si="0"/>
        <v>6.6</v>
      </c>
      <c r="H46" s="9" t="str">
        <f t="shared" si="1"/>
        <v>C+</v>
      </c>
      <c r="I46" s="32"/>
    </row>
    <row r="47" spans="1:9" ht="16.5" x14ac:dyDescent="0.25">
      <c r="A47" s="7">
        <v>33</v>
      </c>
      <c r="B47" s="34" t="s">
        <v>229</v>
      </c>
      <c r="C47" s="25" t="s">
        <v>230</v>
      </c>
      <c r="D47" s="25" t="s">
        <v>54</v>
      </c>
      <c r="E47" s="11">
        <v>7</v>
      </c>
      <c r="F47" s="11">
        <v>6.5</v>
      </c>
      <c r="G47" s="8">
        <f t="shared" si="0"/>
        <v>6.65</v>
      </c>
      <c r="H47" s="9" t="str">
        <f t="shared" si="1"/>
        <v>C+</v>
      </c>
      <c r="I47" s="32"/>
    </row>
    <row r="48" spans="1:9" ht="16.5" x14ac:dyDescent="0.25">
      <c r="A48" s="10">
        <v>34</v>
      </c>
      <c r="B48" s="34" t="s">
        <v>231</v>
      </c>
      <c r="C48" s="25" t="s">
        <v>232</v>
      </c>
      <c r="D48" s="25" t="s">
        <v>54</v>
      </c>
      <c r="E48" s="11">
        <v>7.166666666666667</v>
      </c>
      <c r="F48" s="11">
        <v>6</v>
      </c>
      <c r="G48" s="8">
        <f t="shared" si="0"/>
        <v>6.35</v>
      </c>
      <c r="H48" s="9" t="str">
        <f t="shared" si="1"/>
        <v>C+</v>
      </c>
      <c r="I48" s="32"/>
    </row>
    <row r="49" spans="1:9" ht="16.5" x14ac:dyDescent="0.25">
      <c r="A49" s="10">
        <v>35</v>
      </c>
      <c r="B49" s="34" t="s">
        <v>233</v>
      </c>
      <c r="C49" s="25" t="s">
        <v>234</v>
      </c>
      <c r="D49" s="25" t="s">
        <v>55</v>
      </c>
      <c r="E49" s="11">
        <v>8.1666666666666661</v>
      </c>
      <c r="F49" s="11">
        <v>7</v>
      </c>
      <c r="G49" s="8">
        <f t="shared" si="0"/>
        <v>7.35</v>
      </c>
      <c r="H49" s="9" t="str">
        <f t="shared" si="1"/>
        <v>B</v>
      </c>
      <c r="I49" s="32"/>
    </row>
    <row r="50" spans="1:9" ht="16.5" x14ac:dyDescent="0.25">
      <c r="A50" s="10">
        <v>36</v>
      </c>
      <c r="B50" s="34" t="s">
        <v>235</v>
      </c>
      <c r="C50" s="25" t="s">
        <v>108</v>
      </c>
      <c r="D50" s="25" t="s">
        <v>69</v>
      </c>
      <c r="E50" s="11">
        <v>6.166666666666667</v>
      </c>
      <c r="F50" s="11">
        <v>6</v>
      </c>
      <c r="G50" s="8">
        <f t="shared" si="0"/>
        <v>6.0499999999999989</v>
      </c>
      <c r="H50" s="9" t="str">
        <f t="shared" si="1"/>
        <v>C+</v>
      </c>
      <c r="I50" s="37"/>
    </row>
    <row r="51" spans="1:9" ht="16.5" x14ac:dyDescent="0.25">
      <c r="A51" s="7">
        <v>37</v>
      </c>
      <c r="B51" s="34" t="s">
        <v>236</v>
      </c>
      <c r="C51" s="25" t="s">
        <v>237</v>
      </c>
      <c r="D51" s="25" t="s">
        <v>78</v>
      </c>
      <c r="E51" s="11">
        <v>6</v>
      </c>
      <c r="F51" s="11">
        <v>5</v>
      </c>
      <c r="G51" s="8">
        <f t="shared" si="0"/>
        <v>5.3</v>
      </c>
      <c r="H51" s="9" t="str">
        <f t="shared" si="1"/>
        <v>D+</v>
      </c>
      <c r="I51" s="32"/>
    </row>
    <row r="52" spans="1:9" ht="16.5" x14ac:dyDescent="0.25">
      <c r="A52" s="10">
        <v>38</v>
      </c>
      <c r="B52" s="34" t="s">
        <v>238</v>
      </c>
      <c r="C52" s="25" t="s">
        <v>239</v>
      </c>
      <c r="D52" s="25" t="s">
        <v>102</v>
      </c>
      <c r="E52" s="11">
        <v>6.166666666666667</v>
      </c>
      <c r="F52" s="11">
        <v>5.5</v>
      </c>
      <c r="G52" s="8">
        <f t="shared" si="0"/>
        <v>5.6999999999999993</v>
      </c>
      <c r="H52" s="9" t="str">
        <f t="shared" si="1"/>
        <v>C</v>
      </c>
      <c r="I52" s="32"/>
    </row>
    <row r="53" spans="1:9" ht="16.5" x14ac:dyDescent="0.25">
      <c r="A53" s="10">
        <v>39</v>
      </c>
      <c r="B53" s="34" t="s">
        <v>240</v>
      </c>
      <c r="C53" s="25" t="s">
        <v>241</v>
      </c>
      <c r="D53" s="25" t="s">
        <v>76</v>
      </c>
      <c r="E53" s="11">
        <v>0</v>
      </c>
      <c r="F53" s="11"/>
      <c r="G53" s="8">
        <f t="shared" si="0"/>
        <v>0</v>
      </c>
      <c r="H53" s="9" t="str">
        <f t="shared" si="1"/>
        <v>F</v>
      </c>
      <c r="I53" s="32" t="s">
        <v>105</v>
      </c>
    </row>
    <row r="54" spans="1:9" ht="16.5" x14ac:dyDescent="0.25">
      <c r="A54" s="10">
        <v>40</v>
      </c>
      <c r="B54" s="34" t="s">
        <v>242</v>
      </c>
      <c r="C54" s="25" t="s">
        <v>243</v>
      </c>
      <c r="D54" s="25" t="s">
        <v>46</v>
      </c>
      <c r="E54" s="11">
        <v>7.333333333333333</v>
      </c>
      <c r="F54" s="11">
        <v>5.5</v>
      </c>
      <c r="G54" s="8">
        <f t="shared" si="0"/>
        <v>6.0499999999999989</v>
      </c>
      <c r="H54" s="9" t="str">
        <f t="shared" si="1"/>
        <v>C+</v>
      </c>
      <c r="I54" s="32"/>
    </row>
    <row r="55" spans="1:9" ht="16.5" x14ac:dyDescent="0.25">
      <c r="A55" s="7">
        <v>41</v>
      </c>
      <c r="B55" s="34" t="s">
        <v>244</v>
      </c>
      <c r="C55" s="25" t="s">
        <v>245</v>
      </c>
      <c r="D55" s="25" t="s">
        <v>81</v>
      </c>
      <c r="E55" s="11">
        <v>7.166666666666667</v>
      </c>
      <c r="F55" s="11">
        <v>8</v>
      </c>
      <c r="G55" s="8">
        <f t="shared" si="0"/>
        <v>7.75</v>
      </c>
      <c r="H55" s="9" t="str">
        <f t="shared" si="1"/>
        <v>B</v>
      </c>
      <c r="I55" s="32"/>
    </row>
    <row r="56" spans="1:9" ht="16.5" x14ac:dyDescent="0.25">
      <c r="A56" s="10">
        <v>42</v>
      </c>
      <c r="B56" s="34" t="s">
        <v>246</v>
      </c>
      <c r="C56" s="25" t="s">
        <v>247</v>
      </c>
      <c r="D56" s="25" t="s">
        <v>70</v>
      </c>
      <c r="E56" s="43">
        <v>0</v>
      </c>
      <c r="F56" s="43"/>
      <c r="G56" s="8">
        <f t="shared" si="0"/>
        <v>0</v>
      </c>
      <c r="H56" s="9" t="str">
        <f t="shared" si="1"/>
        <v>F</v>
      </c>
      <c r="I56" s="32" t="s">
        <v>105</v>
      </c>
    </row>
    <row r="57" spans="1:9" ht="16.5" x14ac:dyDescent="0.25">
      <c r="A57" s="10">
        <v>43</v>
      </c>
      <c r="B57" s="34" t="s">
        <v>248</v>
      </c>
      <c r="C57" s="25" t="s">
        <v>249</v>
      </c>
      <c r="D57" s="25" t="s">
        <v>59</v>
      </c>
      <c r="E57" s="26">
        <v>8</v>
      </c>
      <c r="F57" s="26">
        <v>7.5</v>
      </c>
      <c r="G57" s="8">
        <f t="shared" si="0"/>
        <v>7.65</v>
      </c>
      <c r="H57" s="9" t="str">
        <f t="shared" si="1"/>
        <v>B</v>
      </c>
      <c r="I57" s="32"/>
    </row>
    <row r="58" spans="1:9" ht="16.5" x14ac:dyDescent="0.25">
      <c r="A58" s="10">
        <v>44</v>
      </c>
      <c r="B58" s="34" t="s">
        <v>250</v>
      </c>
      <c r="C58" s="25" t="s">
        <v>251</v>
      </c>
      <c r="D58" s="25" t="s">
        <v>82</v>
      </c>
      <c r="E58" s="26">
        <v>0</v>
      </c>
      <c r="F58" s="26"/>
      <c r="G58" s="8">
        <f t="shared" si="0"/>
        <v>0</v>
      </c>
      <c r="H58" s="9" t="str">
        <f t="shared" si="1"/>
        <v>F</v>
      </c>
      <c r="I58" s="32" t="s">
        <v>105</v>
      </c>
    </row>
    <row r="59" spans="1:9" ht="16.5" x14ac:dyDescent="0.25">
      <c r="A59" s="7"/>
      <c r="B59" s="41"/>
      <c r="C59" s="42"/>
      <c r="D59" s="42"/>
      <c r="E59" s="44"/>
      <c r="F59" s="44"/>
      <c r="G59" s="8"/>
      <c r="H59" s="9"/>
      <c r="I59" s="32"/>
    </row>
    <row r="60" spans="1:9" ht="16.5" x14ac:dyDescent="0.25">
      <c r="A60" s="10"/>
      <c r="B60" s="25"/>
      <c r="C60" s="25"/>
      <c r="D60" s="25"/>
      <c r="E60" s="11"/>
      <c r="F60" s="11"/>
      <c r="G60" s="8"/>
      <c r="H60" s="9"/>
      <c r="I60" s="32"/>
    </row>
    <row r="61" spans="1:9" ht="16.5" x14ac:dyDescent="0.25">
      <c r="A61" s="10"/>
      <c r="B61" s="13"/>
      <c r="C61" s="14"/>
      <c r="D61" s="15"/>
      <c r="E61" s="11"/>
      <c r="F61" s="11"/>
      <c r="G61" s="8"/>
      <c r="H61" s="9"/>
      <c r="I61" s="12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16" t="str">
        <f>"Cộng danh sách gồm "</f>
        <v xml:space="preserve">Cộng danh sách gồm </v>
      </c>
      <c r="B63" s="16"/>
      <c r="C63" s="16"/>
      <c r="D63" s="17">
        <v>44</v>
      </c>
      <c r="E63" s="18">
        <v>1</v>
      </c>
      <c r="F63" s="19"/>
      <c r="G63" s="1"/>
      <c r="H63" s="1"/>
      <c r="I63" s="1"/>
    </row>
    <row r="64" spans="1:9" ht="15.75" x14ac:dyDescent="0.25">
      <c r="A64" s="62" t="s">
        <v>20</v>
      </c>
      <c r="B64" s="62"/>
      <c r="C64" s="62"/>
      <c r="D64" s="20">
        <f>COUNTIF(G15:G61,"&gt;=5")</f>
        <v>32</v>
      </c>
      <c r="E64" s="21">
        <f>D64/D63</f>
        <v>0.72727272727272729</v>
      </c>
      <c r="F64" s="22"/>
      <c r="G64" s="1"/>
      <c r="H64" s="1"/>
      <c r="I64" s="1"/>
    </row>
    <row r="65" spans="1:9" ht="15.75" x14ac:dyDescent="0.25">
      <c r="A65" s="62" t="s">
        <v>21</v>
      </c>
      <c r="B65" s="62"/>
      <c r="C65" s="62"/>
      <c r="D65" s="20">
        <f>COUNTIF(G15:G61,"&lt;5")</f>
        <v>12</v>
      </c>
      <c r="E65" s="21">
        <f>D65/D63</f>
        <v>0.27272727272727271</v>
      </c>
      <c r="F65" s="22"/>
      <c r="G65" s="1"/>
      <c r="H65" s="1"/>
      <c r="I65" s="1"/>
    </row>
    <row r="66" spans="1:9" ht="15.75" x14ac:dyDescent="0.25">
      <c r="A66" s="23"/>
      <c r="B66" s="23"/>
      <c r="C66" s="3"/>
      <c r="D66" s="23"/>
      <c r="E66" s="2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63" t="str">
        <f ca="1">"TP. Hồ Chí Minh, ngày "&amp;  DAY(NOW())&amp;" tháng " &amp;MONTH(NOW())&amp;" năm "&amp;YEAR(NOW())</f>
        <v>TP. Hồ Chí Minh, ngày 16 tháng 7 năm 2020</v>
      </c>
      <c r="F67" s="63"/>
      <c r="G67" s="63"/>
      <c r="H67" s="63"/>
      <c r="I67" s="63"/>
    </row>
    <row r="68" spans="1:9" ht="15.75" x14ac:dyDescent="0.25">
      <c r="A68" s="45" t="s">
        <v>22</v>
      </c>
      <c r="B68" s="45"/>
      <c r="C68" s="45"/>
      <c r="D68" s="1"/>
      <c r="E68" s="45" t="s">
        <v>23</v>
      </c>
      <c r="F68" s="45"/>
      <c r="G68" s="45"/>
      <c r="H68" s="45"/>
      <c r="I68" s="45"/>
    </row>
    <row r="72" spans="1:9" ht="16.5" x14ac:dyDescent="0.25">
      <c r="F72" s="64" t="s">
        <v>106</v>
      </c>
      <c r="G72" s="64"/>
      <c r="H72" s="64"/>
    </row>
  </sheetData>
  <protectedRanges>
    <protectedRange sqref="I15:I61" name="Range4"/>
    <protectedRange sqref="E15:F59 B60:F61" name="Range3"/>
    <protectedRange sqref="C9:C10" name="Range2"/>
    <protectedRange sqref="A4" name="Range1"/>
    <protectedRange sqref="E13:F13" name="Range6"/>
    <protectedRange sqref="G8:G9" name="Range2_1"/>
    <protectedRange sqref="C8" name="Range2_2"/>
    <protectedRange sqref="B15:D58" name="Range3_1"/>
  </protectedRanges>
  <mergeCells count="27">
    <mergeCell ref="F72:H72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E67:I67"/>
    <mergeCell ref="G12:H12"/>
    <mergeCell ref="I12:I13"/>
    <mergeCell ref="C14:D14"/>
    <mergeCell ref="A64:C64"/>
    <mergeCell ref="A65:C65"/>
  </mergeCells>
  <conditionalFormatting sqref="H15:H61">
    <cfRule type="cellIs" dxfId="3" priority="3" stopIfTrue="1" operator="equal">
      <formula>"F"</formula>
    </cfRule>
  </conditionalFormatting>
  <conditionalFormatting sqref="G15:G61">
    <cfRule type="expression" dxfId="2" priority="1" stopIfTrue="1">
      <formula>MAX(#REF!)&lt;4</formula>
    </cfRule>
  </conditionalFormatting>
  <pageMargins left="0.15625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selection activeCell="A66" sqref="A66"/>
    </sheetView>
  </sheetViews>
  <sheetFormatPr defaultRowHeight="15" x14ac:dyDescent="0.25"/>
  <cols>
    <col min="1" max="1" width="5.85546875" customWidth="1"/>
    <col min="2" max="2" width="16.85546875" customWidth="1"/>
    <col min="3" max="3" width="23" customWidth="1"/>
    <col min="9" max="9" width="12.140625" customWidth="1"/>
  </cols>
  <sheetData>
    <row r="1" spans="1:9" ht="15.75" x14ac:dyDescent="0.25">
      <c r="A1" s="45" t="s">
        <v>0</v>
      </c>
      <c r="B1" s="45"/>
      <c r="C1" s="45"/>
      <c r="D1" s="45"/>
      <c r="E1" s="45" t="s">
        <v>1</v>
      </c>
      <c r="F1" s="45"/>
      <c r="G1" s="45"/>
      <c r="H1" s="45"/>
      <c r="I1" s="45"/>
    </row>
    <row r="2" spans="1:9" ht="15.75" x14ac:dyDescent="0.25">
      <c r="A2" s="45" t="s">
        <v>2</v>
      </c>
      <c r="B2" s="45"/>
      <c r="C2" s="45"/>
      <c r="D2" s="45"/>
      <c r="E2" s="46" t="s">
        <v>3</v>
      </c>
      <c r="F2" s="46"/>
      <c r="G2" s="46"/>
      <c r="H2" s="46"/>
      <c r="I2" s="46"/>
    </row>
    <row r="3" spans="1:9" ht="15.75" x14ac:dyDescent="0.25">
      <c r="A3" s="45" t="s">
        <v>4</v>
      </c>
      <c r="B3" s="45"/>
      <c r="C3" s="45"/>
      <c r="D3" s="45"/>
      <c r="E3" s="1"/>
      <c r="F3" s="1"/>
      <c r="G3" s="1"/>
      <c r="H3" s="1"/>
      <c r="I3" s="1"/>
    </row>
    <row r="4" spans="1:9" ht="15.75" x14ac:dyDescent="0.25">
      <c r="A4" s="45" t="s">
        <v>62</v>
      </c>
      <c r="B4" s="45"/>
      <c r="C4" s="45"/>
      <c r="D4" s="45"/>
      <c r="E4" s="1"/>
      <c r="F4" s="1"/>
      <c r="G4" s="1"/>
      <c r="H4" s="1"/>
      <c r="I4" s="1"/>
    </row>
    <row r="5" spans="1:9" ht="15.75" x14ac:dyDescent="0.25">
      <c r="A5" s="30"/>
      <c r="B5" s="30"/>
      <c r="C5" s="30"/>
      <c r="D5" s="30"/>
      <c r="E5" s="1"/>
      <c r="F5" s="1"/>
      <c r="G5" s="1"/>
      <c r="H5" s="1"/>
      <c r="I5" s="1"/>
    </row>
    <row r="6" spans="1:9" ht="19.5" x14ac:dyDescent="0.3">
      <c r="A6" s="47" t="s">
        <v>5</v>
      </c>
      <c r="B6" s="47"/>
      <c r="C6" s="47"/>
      <c r="D6" s="47"/>
      <c r="E6" s="47"/>
      <c r="F6" s="47"/>
      <c r="G6" s="47"/>
      <c r="H6" s="47"/>
      <c r="I6" s="47"/>
    </row>
    <row r="7" spans="1:9" ht="15.75" x14ac:dyDescent="0.25">
      <c r="A7" s="30"/>
      <c r="B7" s="30"/>
      <c r="C7" s="30"/>
      <c r="D7" s="30"/>
      <c r="E7" s="30"/>
      <c r="F7" s="30"/>
      <c r="G7" s="30"/>
      <c r="H7" s="30"/>
      <c r="I7" s="30"/>
    </row>
    <row r="8" spans="1:9" ht="15.75" x14ac:dyDescent="0.25">
      <c r="A8" s="48" t="s">
        <v>6</v>
      </c>
      <c r="B8" s="48"/>
      <c r="C8" s="48" t="s">
        <v>160</v>
      </c>
      <c r="D8" s="48"/>
      <c r="E8" s="48" t="s">
        <v>7</v>
      </c>
      <c r="F8" s="48"/>
      <c r="G8" s="39">
        <v>3</v>
      </c>
      <c r="H8" s="2"/>
      <c r="I8" s="2"/>
    </row>
    <row r="9" spans="1:9" ht="15.75" x14ac:dyDescent="0.25">
      <c r="A9" s="48" t="s">
        <v>8</v>
      </c>
      <c r="B9" s="48"/>
      <c r="C9" s="48" t="s">
        <v>109</v>
      </c>
      <c r="D9" s="48"/>
      <c r="E9" s="48" t="s">
        <v>9</v>
      </c>
      <c r="F9" s="48"/>
      <c r="G9" s="27" t="s">
        <v>161</v>
      </c>
      <c r="H9" s="2"/>
      <c r="I9" s="2"/>
    </row>
    <row r="10" spans="1:9" ht="15.75" x14ac:dyDescent="0.25">
      <c r="A10" s="48" t="s">
        <v>10</v>
      </c>
      <c r="B10" s="48"/>
      <c r="C10" s="48" t="s">
        <v>104</v>
      </c>
      <c r="D10" s="48"/>
      <c r="E10" s="3"/>
      <c r="F10" s="3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9" t="s">
        <v>11</v>
      </c>
      <c r="B12" s="51" t="s">
        <v>12</v>
      </c>
      <c r="C12" s="53" t="s">
        <v>13</v>
      </c>
      <c r="D12" s="54"/>
      <c r="E12" s="4" t="s">
        <v>14</v>
      </c>
      <c r="F12" s="4" t="s">
        <v>15</v>
      </c>
      <c r="G12" s="57" t="s">
        <v>16</v>
      </c>
      <c r="H12" s="58"/>
      <c r="I12" s="59" t="s">
        <v>17</v>
      </c>
    </row>
    <row r="13" spans="1:9" ht="15.75" x14ac:dyDescent="0.25">
      <c r="A13" s="50"/>
      <c r="B13" s="52"/>
      <c r="C13" s="55"/>
      <c r="D13" s="56"/>
      <c r="E13" s="5">
        <v>0.3</v>
      </c>
      <c r="F13" s="5">
        <v>0.7</v>
      </c>
      <c r="G13" s="6" t="s">
        <v>18</v>
      </c>
      <c r="H13" s="6" t="s">
        <v>19</v>
      </c>
      <c r="I13" s="60"/>
    </row>
    <row r="14" spans="1:9" ht="15.75" x14ac:dyDescent="0.25">
      <c r="A14" s="31">
        <v>1</v>
      </c>
      <c r="B14" s="31">
        <v>2</v>
      </c>
      <c r="C14" s="61">
        <v>3</v>
      </c>
      <c r="D14" s="61"/>
      <c r="E14" s="31">
        <v>4</v>
      </c>
      <c r="F14" s="31">
        <v>5</v>
      </c>
      <c r="G14" s="31">
        <v>6</v>
      </c>
      <c r="H14" s="31">
        <v>7</v>
      </c>
      <c r="I14" s="6">
        <v>8</v>
      </c>
    </row>
    <row r="15" spans="1:9" ht="16.5" x14ac:dyDescent="0.25">
      <c r="A15" s="7">
        <v>1</v>
      </c>
      <c r="B15" s="33">
        <v>650060002</v>
      </c>
      <c r="C15" s="25" t="s">
        <v>110</v>
      </c>
      <c r="D15" s="25" t="s">
        <v>60</v>
      </c>
      <c r="E15" s="26">
        <v>8.3333333333333339</v>
      </c>
      <c r="F15" s="26">
        <v>7</v>
      </c>
      <c r="G15" s="26">
        <f>E15*$E$13+F15*$F$13</f>
        <v>7.3999999999999995</v>
      </c>
      <c r="H15" s="24" t="str">
        <f>IF(G15&lt;4,"F",IF(G15&lt;=4.9,"D",IF(G15&lt;=5.4,"D+",IF(G15&lt;=5.9,"C",IF(G15&lt;=6.9,"C+",IF(G15&lt;=7.9,"B",IF(G15&lt;=8.4,"B+","A")))))))</f>
        <v>B</v>
      </c>
      <c r="I15" s="32"/>
    </row>
    <row r="16" spans="1:9" ht="16.5" x14ac:dyDescent="0.25">
      <c r="A16" s="10">
        <v>2</v>
      </c>
      <c r="B16" s="36">
        <v>650060001</v>
      </c>
      <c r="C16" s="25" t="s">
        <v>111</v>
      </c>
      <c r="D16" s="25" t="s">
        <v>112</v>
      </c>
      <c r="E16" s="26">
        <v>8.3333333333333339</v>
      </c>
      <c r="F16" s="26">
        <v>0</v>
      </c>
      <c r="G16" s="26">
        <f t="shared" ref="G16:G66" si="0">E16*$E$13+F16*$F$13</f>
        <v>2.5</v>
      </c>
      <c r="H16" s="24" t="str">
        <f t="shared" ref="H16:H66" si="1">IF(G16&lt;4,"F",IF(G16&lt;=4.9,"D",IF(G16&lt;=5.4,"D+",IF(G16&lt;=5.9,"C",IF(G16&lt;=6.9,"C+",IF(G16&lt;=7.9,"B",IF(G16&lt;=8.4,"B+","A")))))))</f>
        <v>F</v>
      </c>
      <c r="I16" s="37"/>
    </row>
    <row r="17" spans="1:9" ht="16.5" x14ac:dyDescent="0.25">
      <c r="A17" s="10">
        <v>3</v>
      </c>
      <c r="B17" s="34">
        <v>650060003</v>
      </c>
      <c r="C17" s="25" t="s">
        <v>113</v>
      </c>
      <c r="D17" s="25" t="s">
        <v>44</v>
      </c>
      <c r="E17" s="26">
        <v>0</v>
      </c>
      <c r="F17" s="26"/>
      <c r="G17" s="26">
        <f t="shared" si="0"/>
        <v>0</v>
      </c>
      <c r="H17" s="24" t="str">
        <f t="shared" si="1"/>
        <v>F</v>
      </c>
      <c r="I17" s="32" t="s">
        <v>105</v>
      </c>
    </row>
    <row r="18" spans="1:9" ht="16.5" x14ac:dyDescent="0.25">
      <c r="A18" s="10">
        <v>4</v>
      </c>
      <c r="B18" s="34">
        <v>650060007</v>
      </c>
      <c r="C18" s="25" t="s">
        <v>114</v>
      </c>
      <c r="D18" s="25" t="s">
        <v>115</v>
      </c>
      <c r="E18" s="26">
        <v>10</v>
      </c>
      <c r="F18" s="26">
        <v>8</v>
      </c>
      <c r="G18" s="26">
        <f t="shared" si="0"/>
        <v>8.6</v>
      </c>
      <c r="H18" s="24" t="str">
        <f t="shared" si="1"/>
        <v>A</v>
      </c>
      <c r="I18" s="32"/>
    </row>
    <row r="19" spans="1:9" ht="16.5" x14ac:dyDescent="0.25">
      <c r="A19" s="7">
        <v>5</v>
      </c>
      <c r="B19" s="34">
        <v>650060008</v>
      </c>
      <c r="C19" s="25" t="s">
        <v>98</v>
      </c>
      <c r="D19" s="25" t="s">
        <v>61</v>
      </c>
      <c r="E19" s="26">
        <v>8</v>
      </c>
      <c r="F19" s="26">
        <v>7</v>
      </c>
      <c r="G19" s="26">
        <f t="shared" si="0"/>
        <v>7.2999999999999989</v>
      </c>
      <c r="H19" s="24" t="str">
        <f t="shared" si="1"/>
        <v>B</v>
      </c>
      <c r="I19" s="32"/>
    </row>
    <row r="20" spans="1:9" ht="16.5" x14ac:dyDescent="0.25">
      <c r="A20" s="10">
        <v>6</v>
      </c>
      <c r="B20" s="34">
        <v>550060011</v>
      </c>
      <c r="C20" s="25" t="s">
        <v>116</v>
      </c>
      <c r="D20" s="25" t="s">
        <v>61</v>
      </c>
      <c r="E20" s="26">
        <v>7.666666666666667</v>
      </c>
      <c r="F20" s="26">
        <v>7</v>
      </c>
      <c r="G20" s="26">
        <f t="shared" si="0"/>
        <v>7.1999999999999993</v>
      </c>
      <c r="H20" s="24" t="str">
        <f t="shared" si="1"/>
        <v>B</v>
      </c>
      <c r="I20" s="32"/>
    </row>
    <row r="21" spans="1:9" ht="16.5" x14ac:dyDescent="0.25">
      <c r="A21" s="10">
        <v>7</v>
      </c>
      <c r="B21" s="34">
        <v>650060004</v>
      </c>
      <c r="C21" s="25" t="s">
        <v>117</v>
      </c>
      <c r="D21" s="25" t="s">
        <v>26</v>
      </c>
      <c r="E21" s="26">
        <v>7.333333333333333</v>
      </c>
      <c r="F21" s="26">
        <v>7.5</v>
      </c>
      <c r="G21" s="26">
        <f t="shared" si="0"/>
        <v>7.4499999999999993</v>
      </c>
      <c r="H21" s="24" t="str">
        <f t="shared" si="1"/>
        <v>B</v>
      </c>
      <c r="I21" s="32"/>
    </row>
    <row r="22" spans="1:9" ht="16.5" x14ac:dyDescent="0.25">
      <c r="A22" s="10">
        <v>8</v>
      </c>
      <c r="B22" s="36">
        <v>650060005</v>
      </c>
      <c r="C22" s="25" t="s">
        <v>103</v>
      </c>
      <c r="D22" s="25" t="s">
        <v>26</v>
      </c>
      <c r="E22" s="26">
        <v>0</v>
      </c>
      <c r="F22" s="26"/>
      <c r="G22" s="26">
        <f t="shared" si="0"/>
        <v>0</v>
      </c>
      <c r="H22" s="24" t="str">
        <f t="shared" si="1"/>
        <v>F</v>
      </c>
      <c r="I22" s="32" t="s">
        <v>105</v>
      </c>
    </row>
    <row r="23" spans="1:9" ht="16.5" x14ac:dyDescent="0.25">
      <c r="A23" s="7">
        <v>9</v>
      </c>
      <c r="B23" s="34">
        <v>550060017</v>
      </c>
      <c r="C23" s="25" t="s">
        <v>118</v>
      </c>
      <c r="D23" s="25" t="s">
        <v>72</v>
      </c>
      <c r="E23" s="26">
        <v>0</v>
      </c>
      <c r="F23" s="26"/>
      <c r="G23" s="26">
        <f t="shared" si="0"/>
        <v>0</v>
      </c>
      <c r="H23" s="24" t="str">
        <f t="shared" si="1"/>
        <v>F</v>
      </c>
      <c r="I23" s="32" t="s">
        <v>105</v>
      </c>
    </row>
    <row r="24" spans="1:9" ht="16.5" x14ac:dyDescent="0.25">
      <c r="A24" s="10">
        <v>10</v>
      </c>
      <c r="B24" s="34">
        <v>650060006</v>
      </c>
      <c r="C24" s="25" t="s">
        <v>119</v>
      </c>
      <c r="D24" s="25" t="s">
        <v>120</v>
      </c>
      <c r="E24" s="26">
        <v>0</v>
      </c>
      <c r="F24" s="26"/>
      <c r="G24" s="26">
        <f t="shared" si="0"/>
        <v>0</v>
      </c>
      <c r="H24" s="24" t="str">
        <f t="shared" si="1"/>
        <v>F</v>
      </c>
      <c r="I24" s="32" t="s">
        <v>105</v>
      </c>
    </row>
    <row r="25" spans="1:9" ht="16.5" x14ac:dyDescent="0.25">
      <c r="A25" s="10">
        <v>11</v>
      </c>
      <c r="B25" s="34">
        <v>650060009</v>
      </c>
      <c r="C25" s="25" t="s">
        <v>121</v>
      </c>
      <c r="D25" s="25" t="s">
        <v>47</v>
      </c>
      <c r="E25" s="26">
        <v>0</v>
      </c>
      <c r="F25" s="26"/>
      <c r="G25" s="26">
        <f t="shared" si="0"/>
        <v>0</v>
      </c>
      <c r="H25" s="24" t="str">
        <f t="shared" si="1"/>
        <v>F</v>
      </c>
      <c r="I25" s="32" t="s">
        <v>105</v>
      </c>
    </row>
    <row r="26" spans="1:9" ht="16.5" x14ac:dyDescent="0.25">
      <c r="A26" s="10">
        <v>12</v>
      </c>
      <c r="B26" s="36">
        <v>650060010</v>
      </c>
      <c r="C26" s="25" t="s">
        <v>111</v>
      </c>
      <c r="D26" s="25" t="s">
        <v>37</v>
      </c>
      <c r="E26" s="26">
        <v>8.8666666666666671</v>
      </c>
      <c r="F26" s="26">
        <v>7</v>
      </c>
      <c r="G26" s="26">
        <f t="shared" si="0"/>
        <v>7.56</v>
      </c>
      <c r="H26" s="24" t="str">
        <f t="shared" si="1"/>
        <v>B</v>
      </c>
      <c r="I26" s="37"/>
    </row>
    <row r="27" spans="1:9" ht="16.5" x14ac:dyDescent="0.25">
      <c r="A27" s="7">
        <v>13</v>
      </c>
      <c r="B27" s="34">
        <v>650060011</v>
      </c>
      <c r="C27" s="25" t="s">
        <v>36</v>
      </c>
      <c r="D27" s="25" t="s">
        <v>27</v>
      </c>
      <c r="E27" s="26">
        <v>9.6666666666666661</v>
      </c>
      <c r="F27" s="26">
        <v>7.5</v>
      </c>
      <c r="G27" s="26">
        <f t="shared" si="0"/>
        <v>8.15</v>
      </c>
      <c r="H27" s="24" t="str">
        <f t="shared" si="1"/>
        <v>B+</v>
      </c>
      <c r="I27" s="32"/>
    </row>
    <row r="28" spans="1:9" ht="16.5" x14ac:dyDescent="0.25">
      <c r="A28" s="10">
        <v>14</v>
      </c>
      <c r="B28" s="34">
        <v>650060012</v>
      </c>
      <c r="C28" s="25" t="s">
        <v>122</v>
      </c>
      <c r="D28" s="25" t="s">
        <v>38</v>
      </c>
      <c r="E28" s="26">
        <v>0</v>
      </c>
      <c r="F28" s="26"/>
      <c r="G28" s="26">
        <f t="shared" si="0"/>
        <v>0</v>
      </c>
      <c r="H28" s="24" t="str">
        <f t="shared" si="1"/>
        <v>F</v>
      </c>
      <c r="I28" s="32" t="s">
        <v>105</v>
      </c>
    </row>
    <row r="29" spans="1:9" ht="16.5" x14ac:dyDescent="0.25">
      <c r="A29" s="10">
        <v>15</v>
      </c>
      <c r="B29" s="34">
        <v>650060013</v>
      </c>
      <c r="C29" s="25" t="s">
        <v>123</v>
      </c>
      <c r="D29" s="25" t="s">
        <v>124</v>
      </c>
      <c r="E29" s="26">
        <v>10</v>
      </c>
      <c r="F29" s="26">
        <v>7</v>
      </c>
      <c r="G29" s="26">
        <f t="shared" si="0"/>
        <v>7.8999999999999995</v>
      </c>
      <c r="H29" s="24" t="str">
        <f t="shared" si="1"/>
        <v>B</v>
      </c>
      <c r="I29" s="32"/>
    </row>
    <row r="30" spans="1:9" ht="16.5" x14ac:dyDescent="0.25">
      <c r="A30" s="10">
        <v>16</v>
      </c>
      <c r="B30" s="34">
        <v>650060014</v>
      </c>
      <c r="C30" s="25" t="s">
        <v>125</v>
      </c>
      <c r="D30" s="25" t="s">
        <v>101</v>
      </c>
      <c r="E30" s="26">
        <v>0</v>
      </c>
      <c r="F30" s="26"/>
      <c r="G30" s="26">
        <f t="shared" si="0"/>
        <v>0</v>
      </c>
      <c r="H30" s="24" t="str">
        <f t="shared" si="1"/>
        <v>F</v>
      </c>
      <c r="I30" s="38" t="s">
        <v>253</v>
      </c>
    </row>
    <row r="31" spans="1:9" ht="16.5" x14ac:dyDescent="0.25">
      <c r="A31" s="7">
        <v>17</v>
      </c>
      <c r="B31" s="34">
        <v>650060015</v>
      </c>
      <c r="C31" s="25" t="s">
        <v>97</v>
      </c>
      <c r="D31" s="25" t="s">
        <v>126</v>
      </c>
      <c r="E31" s="26">
        <v>7.333333333333333</v>
      </c>
      <c r="F31" s="26">
        <v>7.5</v>
      </c>
      <c r="G31" s="26">
        <f t="shared" si="0"/>
        <v>7.4499999999999993</v>
      </c>
      <c r="H31" s="24" t="str">
        <f t="shared" si="1"/>
        <v>B</v>
      </c>
      <c r="I31" s="32"/>
    </row>
    <row r="32" spans="1:9" ht="16.5" x14ac:dyDescent="0.25">
      <c r="A32" s="10">
        <v>18</v>
      </c>
      <c r="B32" s="34">
        <v>650060016</v>
      </c>
      <c r="C32" s="25" t="s">
        <v>41</v>
      </c>
      <c r="D32" s="25" t="s">
        <v>93</v>
      </c>
      <c r="E32" s="26">
        <v>8.3333333333333339</v>
      </c>
      <c r="F32" s="26">
        <v>6</v>
      </c>
      <c r="G32" s="26">
        <f t="shared" si="0"/>
        <v>6.6999999999999993</v>
      </c>
      <c r="H32" s="24" t="str">
        <f t="shared" si="1"/>
        <v>C+</v>
      </c>
      <c r="I32" s="32"/>
    </row>
    <row r="33" spans="1:9" ht="16.5" x14ac:dyDescent="0.25">
      <c r="A33" s="10">
        <v>19</v>
      </c>
      <c r="B33" s="34">
        <v>650060017</v>
      </c>
      <c r="C33" s="25" t="s">
        <v>64</v>
      </c>
      <c r="D33" s="25" t="s">
        <v>28</v>
      </c>
      <c r="E33" s="26">
        <v>7.333333333333333</v>
      </c>
      <c r="F33" s="26">
        <v>7.5</v>
      </c>
      <c r="G33" s="26">
        <f t="shared" si="0"/>
        <v>7.4499999999999993</v>
      </c>
      <c r="H33" s="24" t="str">
        <f t="shared" si="1"/>
        <v>B</v>
      </c>
      <c r="I33" s="32"/>
    </row>
    <row r="34" spans="1:9" ht="16.5" x14ac:dyDescent="0.25">
      <c r="A34" s="10">
        <v>20</v>
      </c>
      <c r="B34" s="34">
        <v>650060018</v>
      </c>
      <c r="C34" s="25" t="s">
        <v>41</v>
      </c>
      <c r="D34" s="25" t="s">
        <v>94</v>
      </c>
      <c r="E34" s="26">
        <v>0</v>
      </c>
      <c r="F34" s="26"/>
      <c r="G34" s="26">
        <f t="shared" si="0"/>
        <v>0</v>
      </c>
      <c r="H34" s="24" t="str">
        <f t="shared" si="1"/>
        <v>F</v>
      </c>
      <c r="I34" s="32" t="s">
        <v>105</v>
      </c>
    </row>
    <row r="35" spans="1:9" ht="16.5" x14ac:dyDescent="0.25">
      <c r="A35" s="7">
        <v>21</v>
      </c>
      <c r="B35" s="36">
        <v>650060019</v>
      </c>
      <c r="C35" s="25" t="s">
        <v>127</v>
      </c>
      <c r="D35" s="25" t="s">
        <v>39</v>
      </c>
      <c r="E35" s="26">
        <v>10</v>
      </c>
      <c r="F35" s="26">
        <v>7</v>
      </c>
      <c r="G35" s="26">
        <f t="shared" si="0"/>
        <v>7.8999999999999995</v>
      </c>
      <c r="H35" s="24" t="str">
        <f t="shared" si="1"/>
        <v>B</v>
      </c>
      <c r="I35" s="37"/>
    </row>
    <row r="36" spans="1:9" ht="16.5" x14ac:dyDescent="0.25">
      <c r="A36" s="10">
        <v>22</v>
      </c>
      <c r="B36" s="36">
        <v>650060020</v>
      </c>
      <c r="C36" s="25" t="s">
        <v>128</v>
      </c>
      <c r="D36" s="25" t="s">
        <v>129</v>
      </c>
      <c r="E36" s="26">
        <v>0</v>
      </c>
      <c r="F36" s="26"/>
      <c r="G36" s="26">
        <f t="shared" si="0"/>
        <v>0</v>
      </c>
      <c r="H36" s="24" t="str">
        <f t="shared" si="1"/>
        <v>F</v>
      </c>
      <c r="I36" s="32" t="s">
        <v>105</v>
      </c>
    </row>
    <row r="37" spans="1:9" ht="16.5" x14ac:dyDescent="0.25">
      <c r="A37" s="10">
        <v>23</v>
      </c>
      <c r="B37" s="34">
        <v>650060021</v>
      </c>
      <c r="C37" s="25" t="s">
        <v>130</v>
      </c>
      <c r="D37" s="25" t="s">
        <v>131</v>
      </c>
      <c r="E37" s="26">
        <v>0</v>
      </c>
      <c r="F37" s="26"/>
      <c r="G37" s="26">
        <f t="shared" si="0"/>
        <v>0</v>
      </c>
      <c r="H37" s="24" t="str">
        <f t="shared" si="1"/>
        <v>F</v>
      </c>
      <c r="I37" s="32" t="s">
        <v>105</v>
      </c>
    </row>
    <row r="38" spans="1:9" ht="16.5" x14ac:dyDescent="0.25">
      <c r="A38" s="10">
        <v>24</v>
      </c>
      <c r="B38" s="34">
        <v>650060023</v>
      </c>
      <c r="C38" s="25" t="s">
        <v>132</v>
      </c>
      <c r="D38" s="25" t="s">
        <v>31</v>
      </c>
      <c r="E38" s="26">
        <v>8</v>
      </c>
      <c r="F38" s="26">
        <v>8</v>
      </c>
      <c r="G38" s="26">
        <f t="shared" si="0"/>
        <v>8</v>
      </c>
      <c r="H38" s="24" t="str">
        <f t="shared" si="1"/>
        <v>B+</v>
      </c>
      <c r="I38" s="32"/>
    </row>
    <row r="39" spans="1:9" ht="16.5" x14ac:dyDescent="0.25">
      <c r="A39" s="7">
        <v>25</v>
      </c>
      <c r="B39" s="34">
        <v>650060022</v>
      </c>
      <c r="C39" s="25" t="s">
        <v>133</v>
      </c>
      <c r="D39" s="25" t="s">
        <v>31</v>
      </c>
      <c r="E39" s="26">
        <v>9.3333333333333339</v>
      </c>
      <c r="F39" s="26">
        <v>7</v>
      </c>
      <c r="G39" s="26">
        <f t="shared" si="0"/>
        <v>7.6999999999999993</v>
      </c>
      <c r="H39" s="24" t="str">
        <f t="shared" si="1"/>
        <v>B</v>
      </c>
      <c r="I39" s="32"/>
    </row>
    <row r="40" spans="1:9" ht="16.5" x14ac:dyDescent="0.25">
      <c r="A40" s="10">
        <v>26</v>
      </c>
      <c r="B40" s="34">
        <v>650060024</v>
      </c>
      <c r="C40" s="25" t="s">
        <v>88</v>
      </c>
      <c r="D40" s="25" t="s">
        <v>91</v>
      </c>
      <c r="E40" s="26">
        <v>8</v>
      </c>
      <c r="F40" s="26">
        <v>5.5</v>
      </c>
      <c r="G40" s="26">
        <f t="shared" si="0"/>
        <v>6.25</v>
      </c>
      <c r="H40" s="24" t="str">
        <f t="shared" si="1"/>
        <v>C+</v>
      </c>
      <c r="I40" s="32"/>
    </row>
    <row r="41" spans="1:9" ht="16.5" x14ac:dyDescent="0.25">
      <c r="A41" s="10">
        <v>27</v>
      </c>
      <c r="B41" s="34">
        <v>650060025</v>
      </c>
      <c r="C41" s="25" t="s">
        <v>134</v>
      </c>
      <c r="D41" s="25" t="s">
        <v>135</v>
      </c>
      <c r="E41" s="26">
        <v>8</v>
      </c>
      <c r="F41" s="26">
        <v>7.5</v>
      </c>
      <c r="G41" s="26">
        <f t="shared" si="0"/>
        <v>7.65</v>
      </c>
      <c r="H41" s="24" t="str">
        <f t="shared" si="1"/>
        <v>B</v>
      </c>
      <c r="I41" s="32"/>
    </row>
    <row r="42" spans="1:9" ht="16.5" x14ac:dyDescent="0.25">
      <c r="A42" s="10">
        <v>28</v>
      </c>
      <c r="B42" s="34">
        <v>5500600064</v>
      </c>
      <c r="C42" s="25" t="s">
        <v>136</v>
      </c>
      <c r="D42" s="25" t="s">
        <v>33</v>
      </c>
      <c r="E42" s="26">
        <v>0</v>
      </c>
      <c r="F42" s="26"/>
      <c r="G42" s="26">
        <f t="shared" si="0"/>
        <v>0</v>
      </c>
      <c r="H42" s="24" t="str">
        <f t="shared" si="1"/>
        <v>F</v>
      </c>
      <c r="I42" s="32" t="s">
        <v>105</v>
      </c>
    </row>
    <row r="43" spans="1:9" ht="16.5" x14ac:dyDescent="0.25">
      <c r="A43" s="7">
        <v>29</v>
      </c>
      <c r="B43" s="34">
        <v>650060026</v>
      </c>
      <c r="C43" s="25" t="s">
        <v>137</v>
      </c>
      <c r="D43" s="25" t="s">
        <v>49</v>
      </c>
      <c r="E43" s="26">
        <v>0</v>
      </c>
      <c r="F43" s="26"/>
      <c r="G43" s="26">
        <f t="shared" si="0"/>
        <v>0</v>
      </c>
      <c r="H43" s="24" t="str">
        <f t="shared" si="1"/>
        <v>F</v>
      </c>
      <c r="I43" s="32" t="s">
        <v>105</v>
      </c>
    </row>
    <row r="44" spans="1:9" ht="16.5" x14ac:dyDescent="0.25">
      <c r="A44" s="10">
        <v>30</v>
      </c>
      <c r="B44" s="34">
        <v>550060066</v>
      </c>
      <c r="C44" s="25" t="s">
        <v>138</v>
      </c>
      <c r="D44" s="25" t="s">
        <v>95</v>
      </c>
      <c r="E44" s="26">
        <v>0</v>
      </c>
      <c r="F44" s="26"/>
      <c r="G44" s="26">
        <f t="shared" si="0"/>
        <v>0</v>
      </c>
      <c r="H44" s="24" t="str">
        <f t="shared" si="1"/>
        <v>F</v>
      </c>
      <c r="I44" s="32" t="s">
        <v>105</v>
      </c>
    </row>
    <row r="45" spans="1:9" ht="16.5" x14ac:dyDescent="0.25">
      <c r="A45" s="10">
        <v>31</v>
      </c>
      <c r="B45" s="34">
        <v>650060027</v>
      </c>
      <c r="C45" s="25" t="s">
        <v>139</v>
      </c>
      <c r="D45" s="25" t="s">
        <v>140</v>
      </c>
      <c r="E45" s="26">
        <v>7.666666666666667</v>
      </c>
      <c r="F45" s="26">
        <v>5.5</v>
      </c>
      <c r="G45" s="26">
        <f t="shared" si="0"/>
        <v>6.1499999999999995</v>
      </c>
      <c r="H45" s="24" t="str">
        <f t="shared" si="1"/>
        <v>C+</v>
      </c>
      <c r="I45" s="32"/>
    </row>
    <row r="46" spans="1:9" ht="16.5" x14ac:dyDescent="0.25">
      <c r="A46" s="10">
        <v>32</v>
      </c>
      <c r="B46" s="34">
        <v>650060028</v>
      </c>
      <c r="C46" s="25" t="s">
        <v>141</v>
      </c>
      <c r="D46" s="25" t="s">
        <v>56</v>
      </c>
      <c r="E46" s="26">
        <v>7.666666666666667</v>
      </c>
      <c r="F46" s="26">
        <v>7.5</v>
      </c>
      <c r="G46" s="26">
        <f t="shared" si="0"/>
        <v>7.55</v>
      </c>
      <c r="H46" s="24" t="str">
        <f t="shared" si="1"/>
        <v>B</v>
      </c>
      <c r="I46" s="32"/>
    </row>
    <row r="47" spans="1:9" ht="16.5" x14ac:dyDescent="0.25">
      <c r="A47" s="7">
        <v>33</v>
      </c>
      <c r="B47" s="34">
        <v>650060029</v>
      </c>
      <c r="C47" s="25" t="s">
        <v>142</v>
      </c>
      <c r="D47" s="25" t="s">
        <v>50</v>
      </c>
      <c r="E47" s="26">
        <v>7.666666666666667</v>
      </c>
      <c r="F47" s="26">
        <v>7</v>
      </c>
      <c r="G47" s="26">
        <f t="shared" si="0"/>
        <v>7.1999999999999993</v>
      </c>
      <c r="H47" s="24" t="str">
        <f t="shared" si="1"/>
        <v>B</v>
      </c>
      <c r="I47" s="32"/>
    </row>
    <row r="48" spans="1:9" ht="16.5" x14ac:dyDescent="0.25">
      <c r="A48" s="10">
        <v>34</v>
      </c>
      <c r="B48" s="34">
        <v>650060030</v>
      </c>
      <c r="C48" s="25" t="s">
        <v>71</v>
      </c>
      <c r="D48" s="25" t="s">
        <v>63</v>
      </c>
      <c r="E48" s="26">
        <v>9</v>
      </c>
      <c r="F48" s="26">
        <v>7.5</v>
      </c>
      <c r="G48" s="26">
        <f t="shared" si="0"/>
        <v>7.9499999999999993</v>
      </c>
      <c r="H48" s="24" t="str">
        <f t="shared" si="1"/>
        <v>B+</v>
      </c>
      <c r="I48" s="32"/>
    </row>
    <row r="49" spans="1:9" ht="16.5" x14ac:dyDescent="0.25">
      <c r="A49" s="10">
        <v>35</v>
      </c>
      <c r="B49" s="34">
        <v>650060031</v>
      </c>
      <c r="C49" s="25" t="s">
        <v>96</v>
      </c>
      <c r="D49" s="25" t="s">
        <v>143</v>
      </c>
      <c r="E49" s="26">
        <v>0</v>
      </c>
      <c r="F49" s="26"/>
      <c r="G49" s="26">
        <f t="shared" si="0"/>
        <v>0</v>
      </c>
      <c r="H49" s="24" t="str">
        <f t="shared" si="1"/>
        <v>F</v>
      </c>
      <c r="I49" s="32" t="s">
        <v>105</v>
      </c>
    </row>
    <row r="50" spans="1:9" ht="16.5" x14ac:dyDescent="0.25">
      <c r="A50" s="10">
        <v>36</v>
      </c>
      <c r="B50" s="36">
        <v>650060032</v>
      </c>
      <c r="C50" s="25" t="s">
        <v>144</v>
      </c>
      <c r="D50" s="25" t="s">
        <v>75</v>
      </c>
      <c r="E50" s="26">
        <v>7.333333333333333</v>
      </c>
      <c r="F50" s="26">
        <v>7.5</v>
      </c>
      <c r="G50" s="26">
        <f t="shared" si="0"/>
        <v>7.4499999999999993</v>
      </c>
      <c r="H50" s="24" t="str">
        <f t="shared" si="1"/>
        <v>B</v>
      </c>
      <c r="I50" s="37"/>
    </row>
    <row r="51" spans="1:9" ht="16.5" x14ac:dyDescent="0.25">
      <c r="A51" s="7">
        <v>37</v>
      </c>
      <c r="B51" s="34">
        <v>650060033</v>
      </c>
      <c r="C51" s="25" t="s">
        <v>145</v>
      </c>
      <c r="D51" s="25" t="s">
        <v>53</v>
      </c>
      <c r="E51" s="26">
        <v>8</v>
      </c>
      <c r="F51" s="26">
        <v>7</v>
      </c>
      <c r="G51" s="26">
        <f t="shared" si="0"/>
        <v>7.2999999999999989</v>
      </c>
      <c r="H51" s="24" t="str">
        <f t="shared" si="1"/>
        <v>B</v>
      </c>
      <c r="I51" s="32"/>
    </row>
    <row r="52" spans="1:9" ht="16.5" x14ac:dyDescent="0.25">
      <c r="A52" s="10">
        <v>38</v>
      </c>
      <c r="B52" s="34">
        <v>650060034</v>
      </c>
      <c r="C52" s="25" t="s">
        <v>146</v>
      </c>
      <c r="D52" s="25" t="s">
        <v>147</v>
      </c>
      <c r="E52" s="26">
        <v>7.333333333333333</v>
      </c>
      <c r="F52" s="26">
        <v>7</v>
      </c>
      <c r="G52" s="26">
        <f t="shared" si="0"/>
        <v>7.1</v>
      </c>
      <c r="H52" s="24" t="str">
        <f t="shared" si="1"/>
        <v>B</v>
      </c>
      <c r="I52" s="32"/>
    </row>
    <row r="53" spans="1:9" ht="16.5" x14ac:dyDescent="0.25">
      <c r="A53" s="10">
        <v>39</v>
      </c>
      <c r="B53" s="34">
        <v>650060035</v>
      </c>
      <c r="C53" s="25" t="s">
        <v>148</v>
      </c>
      <c r="D53" s="25" t="s">
        <v>149</v>
      </c>
      <c r="E53" s="26">
        <v>9.3333333333333339</v>
      </c>
      <c r="F53" s="26">
        <v>7</v>
      </c>
      <c r="G53" s="26">
        <f t="shared" si="0"/>
        <v>7.6999999999999993</v>
      </c>
      <c r="H53" s="24" t="str">
        <f t="shared" si="1"/>
        <v>B</v>
      </c>
      <c r="I53" s="32"/>
    </row>
    <row r="54" spans="1:9" ht="16.5" x14ac:dyDescent="0.25">
      <c r="A54" s="10">
        <v>40</v>
      </c>
      <c r="B54" s="34">
        <v>650060036</v>
      </c>
      <c r="C54" s="25" t="s">
        <v>150</v>
      </c>
      <c r="D54" s="25" t="s">
        <v>67</v>
      </c>
      <c r="E54" s="26">
        <v>8.3333333333333339</v>
      </c>
      <c r="F54" s="26">
        <v>7</v>
      </c>
      <c r="G54" s="26">
        <f t="shared" si="0"/>
        <v>7.3999999999999995</v>
      </c>
      <c r="H54" s="24" t="str">
        <f t="shared" si="1"/>
        <v>B</v>
      </c>
      <c r="I54" s="32"/>
    </row>
    <row r="55" spans="1:9" ht="16.5" x14ac:dyDescent="0.25">
      <c r="A55" s="7">
        <v>41</v>
      </c>
      <c r="B55" s="34">
        <v>650060037</v>
      </c>
      <c r="C55" s="25" t="s">
        <v>151</v>
      </c>
      <c r="D55" s="25" t="s">
        <v>80</v>
      </c>
      <c r="E55" s="26">
        <v>8.6666666666666661</v>
      </c>
      <c r="F55" s="26">
        <v>6.5</v>
      </c>
      <c r="G55" s="26">
        <f t="shared" si="0"/>
        <v>7.1499999999999995</v>
      </c>
      <c r="H55" s="24" t="str">
        <f t="shared" si="1"/>
        <v>B</v>
      </c>
      <c r="I55" s="32"/>
    </row>
    <row r="56" spans="1:9" ht="16.5" x14ac:dyDescent="0.25">
      <c r="A56" s="10">
        <v>42</v>
      </c>
      <c r="B56" s="34">
        <v>650060038</v>
      </c>
      <c r="C56" s="25" t="s">
        <v>152</v>
      </c>
      <c r="D56" s="25" t="s">
        <v>34</v>
      </c>
      <c r="E56" s="26">
        <v>0</v>
      </c>
      <c r="F56" s="26"/>
      <c r="G56" s="26">
        <f t="shared" si="0"/>
        <v>0</v>
      </c>
      <c r="H56" s="24" t="str">
        <f t="shared" si="1"/>
        <v>F</v>
      </c>
      <c r="I56" s="32" t="s">
        <v>105</v>
      </c>
    </row>
    <row r="57" spans="1:9" ht="16.5" x14ac:dyDescent="0.25">
      <c r="A57" s="10">
        <v>43</v>
      </c>
      <c r="B57" s="34">
        <v>650060039</v>
      </c>
      <c r="C57" s="25" t="s">
        <v>108</v>
      </c>
      <c r="D57" s="25" t="s">
        <v>83</v>
      </c>
      <c r="E57" s="26">
        <v>7.333333333333333</v>
      </c>
      <c r="F57" s="26">
        <v>7.5</v>
      </c>
      <c r="G57" s="26">
        <f t="shared" si="0"/>
        <v>7.4499999999999993</v>
      </c>
      <c r="H57" s="24" t="str">
        <f t="shared" si="1"/>
        <v>B</v>
      </c>
      <c r="I57" s="32"/>
    </row>
    <row r="58" spans="1:9" ht="16.5" x14ac:dyDescent="0.25">
      <c r="A58" s="10">
        <v>44</v>
      </c>
      <c r="B58" s="34">
        <v>650060040</v>
      </c>
      <c r="C58" s="25" t="s">
        <v>153</v>
      </c>
      <c r="D58" s="25" t="s">
        <v>73</v>
      </c>
      <c r="E58" s="26">
        <v>8</v>
      </c>
      <c r="F58" s="26">
        <v>8</v>
      </c>
      <c r="G58" s="26">
        <f t="shared" si="0"/>
        <v>8</v>
      </c>
      <c r="H58" s="24" t="str">
        <f t="shared" si="1"/>
        <v>B+</v>
      </c>
      <c r="I58" s="32"/>
    </row>
    <row r="59" spans="1:9" ht="16.5" x14ac:dyDescent="0.25">
      <c r="A59" s="7">
        <v>45</v>
      </c>
      <c r="B59" s="34">
        <v>650060042</v>
      </c>
      <c r="C59" s="25" t="s">
        <v>154</v>
      </c>
      <c r="D59" s="25" t="s">
        <v>78</v>
      </c>
      <c r="E59" s="26">
        <v>0</v>
      </c>
      <c r="F59" s="26"/>
      <c r="G59" s="26">
        <f t="shared" si="0"/>
        <v>0</v>
      </c>
      <c r="H59" s="24" t="str">
        <f t="shared" si="1"/>
        <v>F</v>
      </c>
      <c r="I59" s="32" t="s">
        <v>105</v>
      </c>
    </row>
    <row r="60" spans="1:9" ht="16.5" x14ac:dyDescent="0.25">
      <c r="A60" s="10">
        <v>46</v>
      </c>
      <c r="B60" s="34">
        <v>650060041</v>
      </c>
      <c r="C60" s="25" t="s">
        <v>155</v>
      </c>
      <c r="D60" s="25" t="s">
        <v>78</v>
      </c>
      <c r="E60" s="26">
        <v>0</v>
      </c>
      <c r="F60" s="26"/>
      <c r="G60" s="26">
        <f t="shared" si="0"/>
        <v>0</v>
      </c>
      <c r="H60" s="24" t="str">
        <f t="shared" si="1"/>
        <v>F</v>
      </c>
      <c r="I60" s="32" t="s">
        <v>105</v>
      </c>
    </row>
    <row r="61" spans="1:9" ht="16.5" x14ac:dyDescent="0.25">
      <c r="A61" s="10">
        <v>47</v>
      </c>
      <c r="B61" s="34">
        <v>650060043</v>
      </c>
      <c r="C61" s="25" t="s">
        <v>156</v>
      </c>
      <c r="D61" s="25" t="s">
        <v>102</v>
      </c>
      <c r="E61" s="26">
        <v>0</v>
      </c>
      <c r="F61" s="26"/>
      <c r="G61" s="26">
        <f t="shared" si="0"/>
        <v>0</v>
      </c>
      <c r="H61" s="24" t="str">
        <f t="shared" si="1"/>
        <v>F</v>
      </c>
      <c r="I61" s="32" t="s">
        <v>105</v>
      </c>
    </row>
    <row r="62" spans="1:9" ht="16.5" x14ac:dyDescent="0.25">
      <c r="A62" s="10">
        <v>48</v>
      </c>
      <c r="B62" s="34">
        <v>650060044</v>
      </c>
      <c r="C62" s="25" t="s">
        <v>92</v>
      </c>
      <c r="D62" s="25" t="s">
        <v>51</v>
      </c>
      <c r="E62" s="26">
        <v>8.3333333333333339</v>
      </c>
      <c r="F62" s="26">
        <v>7</v>
      </c>
      <c r="G62" s="26">
        <f t="shared" si="0"/>
        <v>7.3999999999999995</v>
      </c>
      <c r="H62" s="24" t="str">
        <f t="shared" si="1"/>
        <v>B</v>
      </c>
      <c r="I62" s="32"/>
    </row>
    <row r="63" spans="1:9" ht="16.5" x14ac:dyDescent="0.25">
      <c r="A63" s="7">
        <v>49</v>
      </c>
      <c r="B63" s="36">
        <v>650060045</v>
      </c>
      <c r="C63" s="25" t="s">
        <v>157</v>
      </c>
      <c r="D63" s="25" t="s">
        <v>70</v>
      </c>
      <c r="E63" s="26">
        <v>9.6666666666666661</v>
      </c>
      <c r="F63" s="26">
        <v>8</v>
      </c>
      <c r="G63" s="26">
        <f t="shared" si="0"/>
        <v>8.5</v>
      </c>
      <c r="H63" s="24" t="str">
        <f t="shared" si="1"/>
        <v>A</v>
      </c>
      <c r="I63" s="37"/>
    </row>
    <row r="64" spans="1:9" ht="16.5" x14ac:dyDescent="0.25">
      <c r="A64" s="10">
        <v>50</v>
      </c>
      <c r="B64" s="34">
        <v>650060046</v>
      </c>
      <c r="C64" s="25" t="s">
        <v>158</v>
      </c>
      <c r="D64" s="25" t="s">
        <v>59</v>
      </c>
      <c r="E64" s="26">
        <v>0</v>
      </c>
      <c r="F64" s="26"/>
      <c r="G64" s="26">
        <f t="shared" si="0"/>
        <v>0</v>
      </c>
      <c r="H64" s="24" t="str">
        <f t="shared" si="1"/>
        <v>F</v>
      </c>
      <c r="I64" s="32" t="s">
        <v>105</v>
      </c>
    </row>
    <row r="65" spans="1:9" ht="16.5" x14ac:dyDescent="0.25">
      <c r="A65" s="10">
        <v>51</v>
      </c>
      <c r="B65" s="34">
        <v>650060047</v>
      </c>
      <c r="C65" s="25" t="s">
        <v>159</v>
      </c>
      <c r="D65" s="25" t="s">
        <v>52</v>
      </c>
      <c r="E65" s="26">
        <v>8.3333333333333339</v>
      </c>
      <c r="F65" s="26">
        <v>7</v>
      </c>
      <c r="G65" s="26">
        <f t="shared" si="0"/>
        <v>7.3999999999999995</v>
      </c>
      <c r="H65" s="24" t="str">
        <f t="shared" si="1"/>
        <v>B</v>
      </c>
      <c r="I65" s="32"/>
    </row>
    <row r="66" spans="1:9" ht="16.5" x14ac:dyDescent="0.25">
      <c r="A66" s="10">
        <v>52</v>
      </c>
      <c r="B66" s="40">
        <v>350080104</v>
      </c>
      <c r="C66" s="25" t="s">
        <v>162</v>
      </c>
      <c r="D66" s="25" t="s">
        <v>66</v>
      </c>
      <c r="E66" s="26">
        <v>9</v>
      </c>
      <c r="F66" s="26">
        <v>7</v>
      </c>
      <c r="G66" s="26">
        <f t="shared" si="0"/>
        <v>7.6</v>
      </c>
      <c r="H66" s="24" t="str">
        <f t="shared" si="1"/>
        <v>B</v>
      </c>
      <c r="I66" s="35" t="s">
        <v>163</v>
      </c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5.75" x14ac:dyDescent="0.25">
      <c r="A68" s="16" t="str">
        <f>"Cộng danh sách gồm "</f>
        <v xml:space="preserve">Cộng danh sách gồm </v>
      </c>
      <c r="B68" s="16"/>
      <c r="C68" s="16"/>
      <c r="D68" s="17">
        <v>52</v>
      </c>
      <c r="E68" s="18">
        <v>1</v>
      </c>
      <c r="F68" s="19"/>
      <c r="G68" s="1"/>
      <c r="H68" s="1"/>
      <c r="I68" s="1"/>
    </row>
    <row r="69" spans="1:9" ht="15.75" x14ac:dyDescent="0.25">
      <c r="A69" s="62" t="s">
        <v>20</v>
      </c>
      <c r="B69" s="62"/>
      <c r="C69" s="62"/>
      <c r="D69" s="20">
        <f>COUNTIF(G15:G66,"&gt;=5")</f>
        <v>32</v>
      </c>
      <c r="E69" s="21">
        <f>D69/D68</f>
        <v>0.61538461538461542</v>
      </c>
      <c r="F69" s="22"/>
      <c r="G69" s="1"/>
      <c r="H69" s="1"/>
      <c r="I69" s="1"/>
    </row>
    <row r="70" spans="1:9" ht="15.75" x14ac:dyDescent="0.25">
      <c r="A70" s="62" t="s">
        <v>21</v>
      </c>
      <c r="B70" s="62"/>
      <c r="C70" s="62"/>
      <c r="D70" s="20">
        <f>COUNTIF(G15:G66,"&lt;5")</f>
        <v>20</v>
      </c>
      <c r="E70" s="21">
        <f>D70/D68</f>
        <v>0.38461538461538464</v>
      </c>
      <c r="F70" s="22"/>
      <c r="G70" s="1"/>
      <c r="H70" s="1"/>
      <c r="I70" s="1"/>
    </row>
    <row r="71" spans="1:9" ht="15.75" x14ac:dyDescent="0.25">
      <c r="A71" s="23"/>
      <c r="B71" s="23"/>
      <c r="C71" s="3"/>
      <c r="D71" s="23"/>
      <c r="E71" s="2"/>
      <c r="F71" s="1"/>
      <c r="G71" s="1"/>
      <c r="H71" s="1"/>
      <c r="I71" s="1"/>
    </row>
    <row r="72" spans="1:9" ht="15.75" x14ac:dyDescent="0.25">
      <c r="A72" s="1"/>
      <c r="B72" s="1"/>
      <c r="C72" s="1"/>
      <c r="D72" s="1"/>
      <c r="E72" s="63" t="str">
        <f ca="1">"TP. Hồ Chí Minh, ngày "&amp;  DAY(NOW())&amp;" tháng " &amp;MONTH(NOW())&amp;" năm "&amp;YEAR(NOW())</f>
        <v>TP. Hồ Chí Minh, ngày 16 tháng 7 năm 2020</v>
      </c>
      <c r="F72" s="63"/>
      <c r="G72" s="63"/>
      <c r="H72" s="63"/>
      <c r="I72" s="63"/>
    </row>
    <row r="73" spans="1:9" ht="15.75" x14ac:dyDescent="0.25">
      <c r="A73" s="45" t="s">
        <v>22</v>
      </c>
      <c r="B73" s="45"/>
      <c r="C73" s="45"/>
      <c r="D73" s="1"/>
      <c r="E73" s="45" t="s">
        <v>23</v>
      </c>
      <c r="F73" s="45"/>
      <c r="G73" s="45"/>
      <c r="H73" s="45"/>
      <c r="I73" s="45"/>
    </row>
    <row r="77" spans="1:9" ht="16.5" x14ac:dyDescent="0.25">
      <c r="F77" s="64" t="s">
        <v>106</v>
      </c>
      <c r="G77" s="64"/>
      <c r="H77" s="64"/>
    </row>
  </sheetData>
  <protectedRanges>
    <protectedRange sqref="I15:I66" name="Range4"/>
    <protectedRange sqref="B15:F65 E66:F66" name="Range3"/>
    <protectedRange sqref="C9:C10" name="Range2"/>
    <protectedRange sqref="A4" name="Range1"/>
    <protectedRange sqref="E13:F13" name="Range6"/>
    <protectedRange sqref="G8:G9" name="Range2_1"/>
    <protectedRange sqref="C8" name="Range2_2"/>
  </protectedRanges>
  <mergeCells count="27">
    <mergeCell ref="F77:H77"/>
    <mergeCell ref="I12:I13"/>
    <mergeCell ref="C14:D14"/>
    <mergeCell ref="A69:C69"/>
    <mergeCell ref="A70:C70"/>
    <mergeCell ref="E72:I72"/>
    <mergeCell ref="A73:C73"/>
    <mergeCell ref="E73:I73"/>
    <mergeCell ref="G12:H12"/>
    <mergeCell ref="A10:B10"/>
    <mergeCell ref="C10:D10"/>
    <mergeCell ref="A12:A13"/>
    <mergeCell ref="B12:B13"/>
    <mergeCell ref="C12:D1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6">
    <cfRule type="cellIs" dxfId="1" priority="3" stopIfTrue="1" operator="equal">
      <formula>"F"</formula>
    </cfRule>
  </conditionalFormatting>
  <conditionalFormatting sqref="G15:G66">
    <cfRule type="expression" dxfId="0" priority="1" stopIfTrue="1">
      <formula>MAX(#REF!)&lt;4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06ĐH_TNN</vt:lpstr>
      <vt:lpstr>06 ĐH CTN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2020-07-16T07:27:09Z</dcterms:modified>
</cp:coreProperties>
</file>