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2525" windowHeight="7590" activeTab="3"/>
  </bookViews>
  <sheets>
    <sheet name="06ĐH_MT3" sheetId="68" r:id="rId1"/>
    <sheet name="06ĐH_MT4" sheetId="69" r:id="rId2"/>
    <sheet name="06DH_QLDD1" sheetId="71" r:id="rId3"/>
    <sheet name="06ĐH_QLDD2" sheetId="72" r:id="rId4"/>
    <sheet name="Sheet1" sheetId="75" r:id="rId5"/>
  </sheets>
  <calcPr calcId="125725"/>
</workbook>
</file>

<file path=xl/calcChain.xml><?xml version="1.0" encoding="utf-8"?>
<calcChain xmlns="http://schemas.openxmlformats.org/spreadsheetml/2006/main">
  <c r="G46" i="72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46" i="71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H56" i="69"/>
  <c r="H60"/>
  <c r="G51"/>
  <c r="H51" s="1"/>
  <c r="G52"/>
  <c r="H52" s="1"/>
  <c r="G53"/>
  <c r="H53" s="1"/>
  <c r="G54"/>
  <c r="H54" s="1"/>
  <c r="G55"/>
  <c r="H55" s="1"/>
  <c r="G56"/>
  <c r="G57"/>
  <c r="H57" s="1"/>
  <c r="G58"/>
  <c r="H58" s="1"/>
  <c r="G59"/>
  <c r="H59" s="1"/>
  <c r="G60"/>
  <c r="H50" i="68"/>
  <c r="H51"/>
  <c r="H59"/>
  <c r="H62"/>
  <c r="G48"/>
  <c r="H48" s="1"/>
  <c r="G49"/>
  <c r="H49" s="1"/>
  <c r="G50"/>
  <c r="G5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G60"/>
  <c r="H60" s="1"/>
  <c r="G61"/>
  <c r="H61" s="1"/>
  <c r="G62"/>
  <c r="E79" i="72" l="1"/>
  <c r="A75"/>
  <c r="G45"/>
  <c r="H45" s="1"/>
  <c r="H44"/>
  <c r="G44"/>
  <c r="H43"/>
  <c r="G43"/>
  <c r="H42"/>
  <c r="G42"/>
  <c r="G41"/>
  <c r="H41" s="1"/>
  <c r="G40"/>
  <c r="H40" s="1"/>
  <c r="G39"/>
  <c r="H39" s="1"/>
  <c r="H38"/>
  <c r="G38"/>
  <c r="H37"/>
  <c r="G37"/>
  <c r="H36"/>
  <c r="G36"/>
  <c r="G35"/>
  <c r="H35" s="1"/>
  <c r="G34"/>
  <c r="H34" s="1"/>
  <c r="G33"/>
  <c r="H33" s="1"/>
  <c r="G32"/>
  <c r="H32" s="1"/>
  <c r="G31"/>
  <c r="H31" s="1"/>
  <c r="G30"/>
  <c r="H30" s="1"/>
  <c r="G29"/>
  <c r="H29" s="1"/>
  <c r="H28"/>
  <c r="G28"/>
  <c r="G27"/>
  <c r="H27" s="1"/>
  <c r="H26"/>
  <c r="G26"/>
  <c r="G25"/>
  <c r="H25" s="1"/>
  <c r="H24"/>
  <c r="G24"/>
  <c r="H23"/>
  <c r="G23"/>
  <c r="G22"/>
  <c r="H22" s="1"/>
  <c r="G21"/>
  <c r="H21" s="1"/>
  <c r="G20"/>
  <c r="H20" s="1"/>
  <c r="H19"/>
  <c r="G19"/>
  <c r="G18"/>
  <c r="H18" s="1"/>
  <c r="H17"/>
  <c r="G17"/>
  <c r="H16"/>
  <c r="G16"/>
  <c r="G15"/>
  <c r="H15" s="1"/>
  <c r="E80" i="71"/>
  <c r="A76"/>
  <c r="G45"/>
  <c r="H45" s="1"/>
  <c r="G44"/>
  <c r="H44" s="1"/>
  <c r="H43"/>
  <c r="G43"/>
  <c r="G42"/>
  <c r="H42" s="1"/>
  <c r="G41"/>
  <c r="H41" s="1"/>
  <c r="H40"/>
  <c r="G40"/>
  <c r="G39"/>
  <c r="H39" s="1"/>
  <c r="H38"/>
  <c r="G38"/>
  <c r="H37"/>
  <c r="G37"/>
  <c r="G36"/>
  <c r="H36" s="1"/>
  <c r="G35"/>
  <c r="H35" s="1"/>
  <c r="H34"/>
  <c r="G34"/>
  <c r="H33"/>
  <c r="G33"/>
  <c r="H32"/>
  <c r="G32"/>
  <c r="G31"/>
  <c r="H31" s="1"/>
  <c r="H30"/>
  <c r="G30"/>
  <c r="H29"/>
  <c r="G29"/>
  <c r="H28"/>
  <c r="G28"/>
  <c r="G27"/>
  <c r="H27" s="1"/>
  <c r="G26"/>
  <c r="H26" s="1"/>
  <c r="G25"/>
  <c r="H25" s="1"/>
  <c r="H24"/>
  <c r="G24"/>
  <c r="H23"/>
  <c r="G23"/>
  <c r="G22"/>
  <c r="H22" s="1"/>
  <c r="G21"/>
  <c r="H21" s="1"/>
  <c r="G20"/>
  <c r="H20" s="1"/>
  <c r="H19"/>
  <c r="G19"/>
  <c r="H18"/>
  <c r="G18"/>
  <c r="G17"/>
  <c r="H17" s="1"/>
  <c r="G16"/>
  <c r="H16" s="1"/>
  <c r="H15"/>
  <c r="G15"/>
  <c r="E66" i="69"/>
  <c r="A62"/>
  <c r="G50"/>
  <c r="H50" s="1"/>
  <c r="H49"/>
  <c r="G49"/>
  <c r="G48"/>
  <c r="H48" s="1"/>
  <c r="G47"/>
  <c r="H47" s="1"/>
  <c r="G46"/>
  <c r="H46" s="1"/>
  <c r="H45"/>
  <c r="G45"/>
  <c r="H44"/>
  <c r="G44"/>
  <c r="H43"/>
  <c r="G43"/>
  <c r="H42"/>
  <c r="G42"/>
  <c r="G41"/>
  <c r="H41" s="1"/>
  <c r="H40"/>
  <c r="G40"/>
  <c r="G39"/>
  <c r="H39" s="1"/>
  <c r="G38"/>
  <c r="H38" s="1"/>
  <c r="H37"/>
  <c r="G37"/>
  <c r="G36"/>
  <c r="H36" s="1"/>
  <c r="H35"/>
  <c r="G35"/>
  <c r="H34"/>
  <c r="G34"/>
  <c r="H33"/>
  <c r="G33"/>
  <c r="H32"/>
  <c r="G32"/>
  <c r="G31"/>
  <c r="H31" s="1"/>
  <c r="H30"/>
  <c r="G30"/>
  <c r="H29"/>
  <c r="G29"/>
  <c r="G28"/>
  <c r="H28" s="1"/>
  <c r="H27"/>
  <c r="G27"/>
  <c r="H26"/>
  <c r="G26"/>
  <c r="H25"/>
  <c r="G25"/>
  <c r="G24"/>
  <c r="H24" s="1"/>
  <c r="H23"/>
  <c r="G23"/>
  <c r="H22"/>
  <c r="G22"/>
  <c r="G21"/>
  <c r="H21" s="1"/>
  <c r="G20"/>
  <c r="H20" s="1"/>
  <c r="H19"/>
  <c r="G19"/>
  <c r="G18"/>
  <c r="H18" s="1"/>
  <c r="G17"/>
  <c r="H17" s="1"/>
  <c r="H16"/>
  <c r="G16"/>
  <c r="H15"/>
  <c r="G15"/>
  <c r="E68" i="68"/>
  <c r="A64"/>
  <c r="G47"/>
  <c r="H47" s="1"/>
  <c r="H46"/>
  <c r="G46"/>
  <c r="H45"/>
  <c r="G45"/>
  <c r="H44"/>
  <c r="G44"/>
  <c r="H43"/>
  <c r="G43"/>
  <c r="H42"/>
  <c r="G42"/>
  <c r="G41"/>
  <c r="H41" s="1"/>
  <c r="G40"/>
  <c r="H40" s="1"/>
  <c r="G39"/>
  <c r="H39" s="1"/>
  <c r="H38"/>
  <c r="G38"/>
  <c r="G37"/>
  <c r="H37" s="1"/>
  <c r="G36"/>
  <c r="H36" s="1"/>
  <c r="H35"/>
  <c r="G35"/>
  <c r="H34"/>
  <c r="G34"/>
  <c r="G33"/>
  <c r="H33" s="1"/>
  <c r="G32"/>
  <c r="H32" s="1"/>
  <c r="H31"/>
  <c r="G31"/>
  <c r="G30"/>
  <c r="H30" s="1"/>
  <c r="G29"/>
  <c r="H29" s="1"/>
  <c r="G28"/>
  <c r="H28" s="1"/>
  <c r="G27"/>
  <c r="H27" s="1"/>
  <c r="H26"/>
  <c r="G26"/>
  <c r="G25"/>
  <c r="H25" s="1"/>
  <c r="H24"/>
  <c r="G24"/>
  <c r="G23"/>
  <c r="H23" s="1"/>
  <c r="H22"/>
  <c r="G22"/>
  <c r="H21"/>
  <c r="G21"/>
  <c r="H20"/>
  <c r="G20"/>
  <c r="H19"/>
  <c r="G19"/>
  <c r="G18"/>
  <c r="H18" s="1"/>
  <c r="G17"/>
  <c r="H17" s="1"/>
  <c r="H16"/>
  <c r="G16"/>
  <c r="G15"/>
  <c r="D63" i="69" l="1"/>
  <c r="D65" i="68"/>
  <c r="H15"/>
  <c r="D64" s="1"/>
  <c r="E66" s="1"/>
  <c r="D76" i="72"/>
  <c r="D77" i="71"/>
  <c r="D76"/>
  <c r="E78" s="1"/>
  <c r="D75" i="72"/>
  <c r="E77" s="1"/>
  <c r="D62" i="69"/>
  <c r="E64" s="1"/>
  <c r="E65" i="68" l="1"/>
  <c r="E77" i="71"/>
  <c r="E76" i="72"/>
  <c r="E63" i="69"/>
</calcChain>
</file>

<file path=xl/sharedStrings.xml><?xml version="1.0" encoding="utf-8"?>
<sst xmlns="http://schemas.openxmlformats.org/spreadsheetml/2006/main" count="755" uniqueCount="557">
  <si>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</si>
  <si>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</si>
  <si>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</si>
  <si>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</si>
  <si>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</si>
  <si>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</si>
  <si>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</si>
  <si>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</si>
  <si>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</si>
  <si>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</si>
  <si>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</si>
  <si>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</si>
  <si>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</si>
  <si>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</si>
  <si>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</si>
  <si>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</si>
  <si>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</si>
  <si>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</si>
  <si>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</si>
  <si>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</si>
  <si>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</si>
  <si>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</si>
  <si>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</si>
  <si>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</si>
  <si>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</si>
  <si>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</si>
  <si>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</si>
  <si>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Duyên</t>
  </si>
  <si>
    <t>Nguyễn Thành</t>
  </si>
  <si>
    <t>Đức</t>
  </si>
  <si>
    <t>Hào</t>
  </si>
  <si>
    <t>Lê Thị</t>
  </si>
  <si>
    <t>Hậu</t>
  </si>
  <si>
    <t>Hòa</t>
  </si>
  <si>
    <t>Hoàng</t>
  </si>
  <si>
    <t>Huy</t>
  </si>
  <si>
    <t>Lâm</t>
  </si>
  <si>
    <t>Linh</t>
  </si>
  <si>
    <t>Long</t>
  </si>
  <si>
    <t>Nguyễn Văn</t>
  </si>
  <si>
    <t>Nghĩa</t>
  </si>
  <si>
    <t>Ngọc</t>
  </si>
  <si>
    <t>Như</t>
  </si>
  <si>
    <t>Phong</t>
  </si>
  <si>
    <t>Phúc</t>
  </si>
  <si>
    <t>Quang</t>
  </si>
  <si>
    <t>Sang</t>
  </si>
  <si>
    <t>Tân</t>
  </si>
  <si>
    <t>Thảo</t>
  </si>
  <si>
    <t>Tú</t>
  </si>
  <si>
    <t>Nguyễn Minh</t>
  </si>
  <si>
    <t>Tuấn</t>
  </si>
  <si>
    <t>Nguyễn Thanh</t>
  </si>
  <si>
    <t>Tùng</t>
  </si>
  <si>
    <t>Tuyền</t>
  </si>
  <si>
    <t>Vũ</t>
  </si>
  <si>
    <t>Chi</t>
  </si>
  <si>
    <t>Đạt</t>
  </si>
  <si>
    <t>Hằng</t>
  </si>
  <si>
    <t>Lê Văn</t>
  </si>
  <si>
    <t>Khoa</t>
  </si>
  <si>
    <t>Minh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</si>
  <si>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</si>
  <si>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</si>
  <si>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</si>
  <si>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</si>
  <si>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</si>
  <si>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</si>
  <si>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</si>
  <si>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</si>
  <si>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</si>
  <si>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Thắng</t>
  </si>
  <si>
    <t>Tiên</t>
  </si>
  <si>
    <t>Toàn</t>
  </si>
  <si>
    <t>Nguyễn Thị Thu</t>
  </si>
  <si>
    <t>Trang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</si>
  <si>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</si>
  <si>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</si>
  <si>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</si>
  <si>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</si>
  <si>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</si>
  <si>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</si>
  <si>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</si>
  <si>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</si>
  <si>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</si>
  <si>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</si>
  <si>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</si>
  <si>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</si>
  <si>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Phát</t>
  </si>
  <si>
    <t>Phương</t>
  </si>
  <si>
    <t>Quân</t>
  </si>
  <si>
    <t>Phạm Thị</t>
  </si>
  <si>
    <t>Thư</t>
  </si>
  <si>
    <t>Tín</t>
  </si>
  <si>
    <t>Trinh</t>
  </si>
  <si>
    <t>Nguyễn Thị Ngọc</t>
  </si>
  <si>
    <t>Yến</t>
  </si>
  <si>
    <t>Duy</t>
  </si>
  <si>
    <t>Hân</t>
  </si>
  <si>
    <t>Nguyễn Thị Mỹ</t>
  </si>
  <si>
    <t>Loan</t>
  </si>
  <si>
    <t>Sơn</t>
  </si>
  <si>
    <t>Thu</t>
  </si>
  <si>
    <t>Trâm</t>
  </si>
  <si>
    <t>Vương</t>
  </si>
  <si>
    <t>Vy</t>
  </si>
  <si>
    <t>Châu</t>
  </si>
  <si>
    <t>Huỳnh</t>
  </si>
  <si>
    <t>Nam</t>
  </si>
  <si>
    <t>Phan Minh</t>
  </si>
  <si>
    <t>Quỳnh</t>
  </si>
  <si>
    <t>Nguyễn Quang</t>
  </si>
  <si>
    <t>Trung</t>
  </si>
  <si>
    <t>Vi</t>
  </si>
  <si>
    <t>Quyên</t>
  </si>
  <si>
    <t>Nguyễn Đình</t>
  </si>
  <si>
    <t>Nguyễn Trọng</t>
  </si>
  <si>
    <t>Nguyễn Ngọc</t>
  </si>
  <si>
    <t>Hoa</t>
  </si>
  <si>
    <t>Quý</t>
  </si>
  <si>
    <t>Thi</t>
  </si>
  <si>
    <t>My</t>
  </si>
  <si>
    <t>Trúc</t>
  </si>
  <si>
    <t>Huyền</t>
  </si>
  <si>
    <t>Nguyễn Nhật</t>
  </si>
  <si>
    <t>Thái</t>
  </si>
  <si>
    <t>Trần Thị Mỹ</t>
  </si>
  <si>
    <t>Luân</t>
  </si>
  <si>
    <t>Phú</t>
  </si>
  <si>
    <t>Trần Thị Thanh</t>
  </si>
  <si>
    <t>Trân</t>
  </si>
  <si>
    <t>Lê Thị Cẩm</t>
  </si>
  <si>
    <t>Nguyễn Đức</t>
  </si>
  <si>
    <t>Thoa</t>
  </si>
  <si>
    <t>Thúy</t>
  </si>
  <si>
    <t>Nguyễn Thị Cẩm</t>
  </si>
  <si>
    <t>Uyên</t>
  </si>
  <si>
    <t>Nguyễn Thị Bích</t>
  </si>
  <si>
    <t>Khang</t>
  </si>
  <si>
    <t>Lê Hoàng</t>
  </si>
  <si>
    <t>KHOA/TRƯỞNG BỘ MÔN</t>
  </si>
  <si>
    <t>Đăng</t>
  </si>
  <si>
    <t>Lê Thanh</t>
  </si>
  <si>
    <t>Ly</t>
  </si>
  <si>
    <t>Nghi</t>
  </si>
  <si>
    <t>Trọng</t>
  </si>
  <si>
    <t>Nguyễn Khánh</t>
  </si>
  <si>
    <t>Nguyễn Tấn</t>
  </si>
  <si>
    <t>Nguyễn Xuân</t>
  </si>
  <si>
    <t>Trần Ngọc</t>
  </si>
  <si>
    <t>Nguyễn Thị Thanh</t>
  </si>
  <si>
    <t>Phạm Minh</t>
  </si>
  <si>
    <t>Nguyễn Như</t>
  </si>
  <si>
    <t>Lê Hữu</t>
  </si>
  <si>
    <t>Văn</t>
  </si>
  <si>
    <t>Trần Thanh</t>
  </si>
  <si>
    <t xml:space="preserve">      NĂM HỌC</t>
  </si>
  <si>
    <t>Lê Thị Kim</t>
  </si>
  <si>
    <t>Ngô Đình</t>
  </si>
  <si>
    <t>Thuận</t>
  </si>
  <si>
    <t>Trần Đức</t>
  </si>
  <si>
    <t>Việt</t>
  </si>
  <si>
    <t>Xuân</t>
  </si>
  <si>
    <t>Lê Công</t>
  </si>
  <si>
    <t>Nhật</t>
  </si>
  <si>
    <t>Phạm Văn</t>
  </si>
  <si>
    <t>Trần Trung</t>
  </si>
  <si>
    <t>Phạm Hồng</t>
  </si>
  <si>
    <t>Trần Cẩm</t>
  </si>
  <si>
    <t>Ngô Thị</t>
  </si>
  <si>
    <t>Đặng Thị Diễm</t>
  </si>
  <si>
    <t>Trần Thị Bảo</t>
  </si>
  <si>
    <t>Trần Khánh</t>
  </si>
  <si>
    <t xml:space="preserve">Nguyễn Thị Minh </t>
  </si>
  <si>
    <t>Trần Nguyễn Trúc</t>
  </si>
  <si>
    <t>Quí</t>
  </si>
  <si>
    <t>Hoà</t>
  </si>
  <si>
    <t>Nguyễn Diệu</t>
  </si>
  <si>
    <t>Trần Xuân</t>
  </si>
  <si>
    <t>Xuyên</t>
  </si>
  <si>
    <t>Lê Kim</t>
  </si>
  <si>
    <t>Thắm</t>
  </si>
  <si>
    <t>Nguyễn Thị Thảo</t>
  </si>
  <si>
    <t xml:space="preserve">Nguyễn Thị Hồng </t>
  </si>
  <si>
    <t>Quy</t>
  </si>
  <si>
    <t>Phan Thanh</t>
  </si>
  <si>
    <t xml:space="preserve">Lê Xuân </t>
  </si>
  <si>
    <t>Nguyễn Thị Quỳnh</t>
  </si>
  <si>
    <t>Trần Thị Ngọc</t>
  </si>
  <si>
    <t>Lê Yến</t>
  </si>
  <si>
    <t>Trần Công</t>
  </si>
  <si>
    <t xml:space="preserve">Phạm Văn </t>
  </si>
  <si>
    <t>Lý</t>
  </si>
  <si>
    <t>Huỳnh Tấn</t>
  </si>
  <si>
    <t>Lê Minh</t>
  </si>
  <si>
    <t>Phan Đức</t>
  </si>
  <si>
    <t>Lan</t>
  </si>
  <si>
    <t>Chí</t>
  </si>
  <si>
    <t>Huỳnh Thị Ngọc</t>
  </si>
  <si>
    <t>Tấn</t>
  </si>
  <si>
    <t>Danh</t>
  </si>
  <si>
    <t>Nguyễn Bích</t>
  </si>
  <si>
    <t>Huỳnh Thị Hồng</t>
  </si>
  <si>
    <t>Thùy</t>
  </si>
  <si>
    <t>Võ Minh</t>
  </si>
  <si>
    <t>Nguyễn Chí</t>
  </si>
  <si>
    <t>Trần Huỳnh</t>
  </si>
  <si>
    <t>Đỗ Văn</t>
  </si>
  <si>
    <t>Phạm Khánh</t>
  </si>
  <si>
    <t>Liên</t>
  </si>
  <si>
    <t xml:space="preserve">Nguyễn Mạnh </t>
  </si>
  <si>
    <t>Mai Thành</t>
  </si>
  <si>
    <t>Trần Duy</t>
  </si>
  <si>
    <t>Bùi Minh</t>
  </si>
  <si>
    <t xml:space="preserve">Nguyễn Đức </t>
  </si>
  <si>
    <t xml:space="preserve">Nguyễn Tiến </t>
  </si>
  <si>
    <t>Huỳnh Nhật</t>
  </si>
  <si>
    <t xml:space="preserve">Nguyễn Anh </t>
  </si>
  <si>
    <t>Hồ Tấn</t>
  </si>
  <si>
    <t>Đặng Thị Kim</t>
  </si>
  <si>
    <t>06ĐH_MT3</t>
  </si>
  <si>
    <t>0650020090</t>
  </si>
  <si>
    <t>0650020091</t>
  </si>
  <si>
    <t>Nguyễn Quốc Gia</t>
  </si>
  <si>
    <t>0650020092</t>
  </si>
  <si>
    <t>Nguyễn A</t>
  </si>
  <si>
    <t>Có</t>
  </si>
  <si>
    <t>0650020094</t>
  </si>
  <si>
    <t>0650020096</t>
  </si>
  <si>
    <t>Huỳnh Thị Thúy</t>
  </si>
  <si>
    <t>0650020095</t>
  </si>
  <si>
    <t>0650020097</t>
  </si>
  <si>
    <t xml:space="preserve">Nguyễn Mỹ </t>
  </si>
  <si>
    <t>0650020093</t>
  </si>
  <si>
    <t>0650020098</t>
  </si>
  <si>
    <t>Võ Thị Sơn</t>
  </si>
  <si>
    <t>0650020099</t>
  </si>
  <si>
    <t>0650020100</t>
  </si>
  <si>
    <t>Hoàn</t>
  </si>
  <si>
    <t>0650020102</t>
  </si>
  <si>
    <t>0650020103</t>
  </si>
  <si>
    <t>Lê Lệ</t>
  </si>
  <si>
    <t>0650020101</t>
  </si>
  <si>
    <t>0650020104</t>
  </si>
  <si>
    <t>Khuyên</t>
  </si>
  <si>
    <t>0650020105</t>
  </si>
  <si>
    <t>0650020106</t>
  </si>
  <si>
    <t>Dương Thị Mỹ</t>
  </si>
  <si>
    <t>0650020107</t>
  </si>
  <si>
    <t>0650020108</t>
  </si>
  <si>
    <t>Luận</t>
  </si>
  <si>
    <t>0650020109</t>
  </si>
  <si>
    <t>Trần Khả</t>
  </si>
  <si>
    <t>0650020110</t>
  </si>
  <si>
    <t>Huỳnh Hiếu</t>
  </si>
  <si>
    <t>0650020156</t>
  </si>
  <si>
    <t>Đinh Nguyễn Minh</t>
  </si>
  <si>
    <t>0650020112</t>
  </si>
  <si>
    <t xml:space="preserve">Nguyễn Thị Kiều </t>
  </si>
  <si>
    <t>0650020111</t>
  </si>
  <si>
    <t>Phạm Tuyết</t>
  </si>
  <si>
    <t>0650020113</t>
  </si>
  <si>
    <t>0650020114</t>
  </si>
  <si>
    <t>0650020115</t>
  </si>
  <si>
    <t>0650020134</t>
  </si>
  <si>
    <t>0650020116</t>
  </si>
  <si>
    <t>Trần Thị Như</t>
  </si>
  <si>
    <t>0650020117</t>
  </si>
  <si>
    <t>0650020118</t>
  </si>
  <si>
    <t>0650020119</t>
  </si>
  <si>
    <t>Thêm</t>
  </si>
  <si>
    <t>0650020120</t>
  </si>
  <si>
    <t xml:space="preserve">Phạm Thị Kim </t>
  </si>
  <si>
    <t>0650020121</t>
  </si>
  <si>
    <t>0650020122</t>
  </si>
  <si>
    <t xml:space="preserve">Trần Thị Mỷ </t>
  </si>
  <si>
    <t>0650020124</t>
  </si>
  <si>
    <t>0650020123</t>
  </si>
  <si>
    <t>Phạm Thị Cẩm</t>
  </si>
  <si>
    <t>0650020125</t>
  </si>
  <si>
    <t xml:space="preserve">Lưu Nguyễn Công </t>
  </si>
  <si>
    <t>0650020126</t>
  </si>
  <si>
    <t>0650020127</t>
  </si>
  <si>
    <t>0650020128</t>
  </si>
  <si>
    <t>Trực</t>
  </si>
  <si>
    <t>0650020129</t>
  </si>
  <si>
    <t>0650020130</t>
  </si>
  <si>
    <t>0650020131</t>
  </si>
  <si>
    <t>0650020132</t>
  </si>
  <si>
    <t>0650020133</t>
  </si>
  <si>
    <t>Đặng Thị</t>
  </si>
  <si>
    <t>06ĐH_MT4</t>
  </si>
  <si>
    <t>0650020135</t>
  </si>
  <si>
    <t>Trần Thị Vân</t>
  </si>
  <si>
    <t>0650020136</t>
  </si>
  <si>
    <t>0650020137</t>
  </si>
  <si>
    <t xml:space="preserve">Vũ Gia </t>
  </si>
  <si>
    <t>0650020138</t>
  </si>
  <si>
    <t xml:space="preserve">Nguyễn Thị Mỹ </t>
  </si>
  <si>
    <t>0650020139</t>
  </si>
  <si>
    <t>0650020141</t>
  </si>
  <si>
    <t>Võ Hoài</t>
  </si>
  <si>
    <t>0650020142</t>
  </si>
  <si>
    <t>Văn Thị Thảo</t>
  </si>
  <si>
    <t>0650020140</t>
  </si>
  <si>
    <t>0650020144</t>
  </si>
  <si>
    <t>Huỳnh Ngọc</t>
  </si>
  <si>
    <t>0650020143</t>
  </si>
  <si>
    <t>0650020145</t>
  </si>
  <si>
    <t>Phạm Vượt Hứa</t>
  </si>
  <si>
    <t>Hẹn</t>
  </si>
  <si>
    <t>0650020146</t>
  </si>
  <si>
    <t>Đỗ Đức</t>
  </si>
  <si>
    <t>0650020147</t>
  </si>
  <si>
    <t>0650020148</t>
  </si>
  <si>
    <t>0650020149</t>
  </si>
  <si>
    <t>0650020150</t>
  </si>
  <si>
    <t xml:space="preserve">Đặng Thị Ngọc </t>
  </si>
  <si>
    <t>0650020151</t>
  </si>
  <si>
    <t>0650020152</t>
  </si>
  <si>
    <t>0650020153</t>
  </si>
  <si>
    <t xml:space="preserve">Huỳnh Công </t>
  </si>
  <si>
    <t>0650020154</t>
  </si>
  <si>
    <t>Trần Diểm</t>
  </si>
  <si>
    <t>0650020155</t>
  </si>
  <si>
    <t>Dương Bích</t>
  </si>
  <si>
    <t>0650020157</t>
  </si>
  <si>
    <t>0650020158</t>
  </si>
  <si>
    <t>Nhị</t>
  </si>
  <si>
    <t>0650020159</t>
  </si>
  <si>
    <t>Trần Thục</t>
  </si>
  <si>
    <t>Nương</t>
  </si>
  <si>
    <t>0650020160</t>
  </si>
  <si>
    <t>0650020161</t>
  </si>
  <si>
    <t>0650020162</t>
  </si>
  <si>
    <t>0650020163</t>
  </si>
  <si>
    <t>Tô Hoàng</t>
  </si>
  <si>
    <t>0650020165</t>
  </si>
  <si>
    <t xml:space="preserve">Chu Văn </t>
  </si>
  <si>
    <t>0650020166</t>
  </si>
  <si>
    <t xml:space="preserve">Trần Duy </t>
  </si>
  <si>
    <t>0650020164</t>
  </si>
  <si>
    <t>Nguyễn Mạnh</t>
  </si>
  <si>
    <t>0650020167</t>
  </si>
  <si>
    <t>Nguyễn Chánh</t>
  </si>
  <si>
    <t>0650020169</t>
  </si>
  <si>
    <t xml:space="preserve">Nguyễn Công </t>
  </si>
  <si>
    <t>0650020170</t>
  </si>
  <si>
    <t>0650020168</t>
  </si>
  <si>
    <t>Nguyễn Phạm Minh</t>
  </si>
  <si>
    <t>0650020172</t>
  </si>
  <si>
    <t>Ngô Đông</t>
  </si>
  <si>
    <t>0650020173</t>
  </si>
  <si>
    <t xml:space="preserve">Bùi Nguyễn Bích </t>
  </si>
  <si>
    <t>0650020174</t>
  </si>
  <si>
    <t>Huỳnh Bảo</t>
  </si>
  <si>
    <t>0650020175</t>
  </si>
  <si>
    <t>0650020176</t>
  </si>
  <si>
    <t>Đặng Minh</t>
  </si>
  <si>
    <t>0650020171</t>
  </si>
  <si>
    <t>Tuyến</t>
  </si>
  <si>
    <t>0650020177</t>
  </si>
  <si>
    <t>Lưu Thị Tường</t>
  </si>
  <si>
    <t>0650020178</t>
  </si>
  <si>
    <t>Võ Thị Anh</t>
  </si>
  <si>
    <t>0650020179</t>
  </si>
  <si>
    <t>Văn Hải</t>
  </si>
  <si>
    <t>06ĐH_QLDD1</t>
  </si>
  <si>
    <t>0650040001</t>
  </si>
  <si>
    <t>Phan Khánh</t>
  </si>
  <si>
    <t>0650040002</t>
  </si>
  <si>
    <t>Phạm Nguyễn Hùng</t>
  </si>
  <si>
    <t>0650040003</t>
  </si>
  <si>
    <t>Nguyễn Hoàng Quyên</t>
  </si>
  <si>
    <t>0650040007</t>
  </si>
  <si>
    <t>0650040005</t>
  </si>
  <si>
    <t>0650040004</t>
  </si>
  <si>
    <t>Trương Hoàng Hải</t>
  </si>
  <si>
    <t>0650040006</t>
  </si>
  <si>
    <t>0650040008</t>
  </si>
  <si>
    <t xml:space="preserve">Nguyễn Thị Xuân </t>
  </si>
  <si>
    <t>0650040010</t>
  </si>
  <si>
    <t>Võ Nhựt</t>
  </si>
  <si>
    <t>0650040009</t>
  </si>
  <si>
    <t>Trịnh Thị Ngọc</t>
  </si>
  <si>
    <t>0650040011</t>
  </si>
  <si>
    <t>Phan Ngọc</t>
  </si>
  <si>
    <t>0650040012</t>
  </si>
  <si>
    <t>Phạm Lý Quỳnh</t>
  </si>
  <si>
    <t>0650040235</t>
  </si>
  <si>
    <t xml:space="preserve">Võ Thị </t>
  </si>
  <si>
    <t>0650040013</t>
  </si>
  <si>
    <t>0650040014</t>
  </si>
  <si>
    <t>Hưởng</t>
  </si>
  <si>
    <t>0650040015</t>
  </si>
  <si>
    <t>Đặng Hoàng</t>
  </si>
  <si>
    <t>0650040016</t>
  </si>
  <si>
    <t>Phan Thị Ngọc</t>
  </si>
  <si>
    <t>0650040017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</si>
  <si>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</si>
  <si>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</si>
  <si>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</si>
  <si>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</si>
  <si>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</si>
  <si>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</si>
  <si>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</si>
  <si>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</si>
  <si>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</si>
  <si>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</si>
  <si>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</si>
  <si>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</si>
  <si>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</si>
  <si>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0650040027</t>
  </si>
  <si>
    <t>Lê Khánh</t>
  </si>
  <si>
    <t>0650040026</t>
  </si>
  <si>
    <t>0650040028</t>
  </si>
  <si>
    <t>Nguyễn Lê Tuyết</t>
  </si>
  <si>
    <t>0650040029</t>
  </si>
  <si>
    <t>0650040030</t>
  </si>
  <si>
    <t>0650040031</t>
  </si>
  <si>
    <t>0650040033</t>
  </si>
  <si>
    <t>0650040032</t>
  </si>
  <si>
    <t>Vũ Đức</t>
  </si>
  <si>
    <t>0650040035</t>
  </si>
  <si>
    <t>0650040034</t>
  </si>
  <si>
    <t xml:space="preserve">Ngô Minh </t>
  </si>
  <si>
    <t>0650040036</t>
  </si>
  <si>
    <t>Huỳnh Anh</t>
  </si>
  <si>
    <t>0650040037</t>
  </si>
  <si>
    <t>0650040038</t>
  </si>
  <si>
    <t>0650040040</t>
  </si>
  <si>
    <t>Mai Lê Thanh</t>
  </si>
  <si>
    <t>0650040039</t>
  </si>
  <si>
    <t>0650040041</t>
  </si>
  <si>
    <t>0650040042</t>
  </si>
  <si>
    <t>0650040043</t>
  </si>
  <si>
    <t>0650040044</t>
  </si>
  <si>
    <t>0650040046</t>
  </si>
  <si>
    <t>Hà Thị Thảo</t>
  </si>
  <si>
    <t>0650040045</t>
  </si>
  <si>
    <t>Trương Thị Bảo</t>
  </si>
  <si>
    <t>0650040047</t>
  </si>
  <si>
    <t>0650040261</t>
  </si>
  <si>
    <t xml:space="preserve">Lê Quang </t>
  </si>
  <si>
    <t>0650040049</t>
  </si>
  <si>
    <t>0650040048</t>
  </si>
  <si>
    <t>0650040050</t>
  </si>
  <si>
    <t>0650040051</t>
  </si>
  <si>
    <t>0650040052</t>
  </si>
  <si>
    <t>0650040053</t>
  </si>
  <si>
    <t xml:space="preserve">Lý Quốc </t>
  </si>
  <si>
    <t>0650040054</t>
  </si>
  <si>
    <t>0650040055</t>
  </si>
  <si>
    <t>Nguyễn Cao Tường</t>
  </si>
  <si>
    <t>0650040056</t>
  </si>
  <si>
    <t>Đào Thị Hải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</si>
  <si>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</si>
  <si>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</si>
  <si>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</si>
  <si>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</si>
  <si>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</si>
  <si>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</si>
  <si>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</si>
  <si>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</si>
  <si>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</si>
  <si>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0650040061</t>
  </si>
  <si>
    <t>Chức</t>
  </si>
  <si>
    <t>0650040062</t>
  </si>
  <si>
    <t>0650040064</t>
  </si>
  <si>
    <t>0650040065</t>
  </si>
  <si>
    <t>Nguyễn Hồ Hoàng</t>
  </si>
  <si>
    <t>650040067</t>
  </si>
  <si>
    <t>650040066</t>
  </si>
  <si>
    <t>0650040063</t>
  </si>
  <si>
    <t>650040068</t>
  </si>
  <si>
    <t>Lê Thị Như</t>
  </si>
  <si>
    <t>650040069</t>
  </si>
  <si>
    <t>650040070</t>
  </si>
  <si>
    <t>Phạm Ngọc Thảo</t>
  </si>
  <si>
    <t>650040071</t>
  </si>
  <si>
    <t>650040073</t>
  </si>
  <si>
    <t>650040074</t>
  </si>
  <si>
    <t xml:space="preserve">Phan Thị Ngọc </t>
  </si>
  <si>
    <t>650040072</t>
  </si>
  <si>
    <t>0650040075</t>
  </si>
  <si>
    <t>650040076</t>
  </si>
  <si>
    <t>Diệp Thị Thúy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</si>
  <si>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</si>
  <si>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</si>
  <si>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</si>
  <si>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</si>
  <si>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</si>
  <si>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</si>
  <si>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</si>
  <si>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650040081</t>
  </si>
  <si>
    <t>650040082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</si>
  <si>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</si>
  <si>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</si>
  <si>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</si>
  <si>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</si>
  <si>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</si>
  <si>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</si>
  <si>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</si>
  <si>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</si>
  <si>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</si>
  <si>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</si>
  <si>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>650040088</t>
  </si>
  <si>
    <t>650040089</t>
  </si>
  <si>
    <t>Phan Lê Minh</t>
  </si>
  <si>
    <t>650040090</t>
  </si>
  <si>
    <t xml:space="preserve">Triệu </t>
  </si>
  <si>
    <t>650040091</t>
  </si>
  <si>
    <t>650040092</t>
  </si>
  <si>
    <t>650040093</t>
  </si>
  <si>
    <t>650040094</t>
  </si>
  <si>
    <t>Trần Nguyễn Ngọc</t>
  </si>
  <si>
    <t>650040095</t>
  </si>
  <si>
    <t>650040096</t>
  </si>
  <si>
    <t>0650040097</t>
  </si>
  <si>
    <t>Hoàng Phi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</si>
  <si>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</si>
  <si>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</si>
  <si>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</si>
  <si>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</si>
  <si>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</si>
  <si>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</si>
  <si>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</si>
  <si>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</si>
  <si>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</si>
  <si>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</si>
  <si>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</si>
  <si>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</si>
  <si>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</si>
  <si>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</si>
  <si>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</si>
  <si>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Huỳnh Kim</t>
  </si>
  <si>
    <t>650040106</t>
  </si>
  <si>
    <t>650040112</t>
  </si>
  <si>
    <t>Phùng Thị Cẩm</t>
  </si>
  <si>
    <t>650040107</t>
  </si>
  <si>
    <t>Võ Nguyễn Cẩm</t>
  </si>
  <si>
    <t>650040108</t>
  </si>
  <si>
    <t>Huỳnh Thị Thanh</t>
  </si>
  <si>
    <t>650040109</t>
  </si>
  <si>
    <t>650040110</t>
  </si>
  <si>
    <t>650040111</t>
  </si>
  <si>
    <t>Hồ Thị Bích</t>
  </si>
  <si>
    <t>Liễu</t>
  </si>
  <si>
    <t>Học ghép</t>
  </si>
  <si>
    <t xml:space="preserve">Cao Thành </t>
  </si>
  <si>
    <t>0350080177</t>
  </si>
  <si>
    <t>NHỮNG NLCB CỦA CNMLN (HPI)</t>
  </si>
  <si>
    <t>NGUYỄN THỊ NGỌC</t>
  </si>
  <si>
    <t xml:space="preserve">I </t>
  </si>
  <si>
    <t>2017-2018</t>
  </si>
  <si>
    <t>0710100031</t>
  </si>
  <si>
    <t>0350040108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</si>
</sst>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/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6" fillId="0" borderId="9" xfId="0" quotePrefix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73"/>
  <sheetViews>
    <sheetView view="pageLayout" topLeftCell="A46" zoomScaleNormal="100" workbookViewId="0">
      <selection activeCell="E38" sqref="E38"/>
    </sheetView>
  </sheetViews>
  <sheetFormatPr defaultRowHeight="15"/>
  <cols>
    <col min="1" max="1" width="7.5703125" customWidth="1"/>
    <col min="2" max="2" width="13.85546875" customWidth="1"/>
    <col min="3" max="3" width="24.5703125" customWidth="1"/>
    <col min="4" max="4" width="11.570312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220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221</v>
      </c>
      <c r="C15" s="22" t="s">
        <v>116</v>
      </c>
      <c r="D15" s="22" t="s">
        <v>80</v>
      </c>
      <c r="E15" s="19">
        <v>7.5</v>
      </c>
      <c r="F15" s="19"/>
      <c r="G15" s="19">
        <f>E15*$E$13+F15*$F$13</f>
        <v>2.25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222</v>
      </c>
      <c r="C16" s="22" t="s">
        <v>223</v>
      </c>
      <c r="D16" s="22" t="s">
        <v>25</v>
      </c>
      <c r="E16" s="19">
        <v>8</v>
      </c>
      <c r="F16" s="19"/>
      <c r="G16" s="19">
        <f t="shared" ref="G16:G62" si="0">E16*$E$13+F16*$F$13</f>
        <v>2.4</v>
      </c>
      <c r="H16" s="20" t="str">
        <f t="shared" ref="H16:H62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224</v>
      </c>
      <c r="C17" s="22" t="s">
        <v>225</v>
      </c>
      <c r="D17" s="22" t="s">
        <v>226</v>
      </c>
      <c r="E17" s="19">
        <v>6</v>
      </c>
      <c r="F17" s="19"/>
      <c r="G17" s="19">
        <f t="shared" si="0"/>
        <v>1.7999999999999998</v>
      </c>
      <c r="H17" s="20" t="str">
        <f t="shared" si="1"/>
        <v>F</v>
      </c>
      <c r="I17" s="21"/>
    </row>
    <row r="18" spans="1:9" ht="16.5">
      <c r="A18" s="18">
        <v>4</v>
      </c>
      <c r="B18" s="23" t="s">
        <v>227</v>
      </c>
      <c r="C18" s="22" t="s">
        <v>215</v>
      </c>
      <c r="D18" s="22" t="s">
        <v>81</v>
      </c>
      <c r="E18" s="19">
        <v>6.5</v>
      </c>
      <c r="F18" s="19"/>
      <c r="G18" s="19">
        <f t="shared" si="0"/>
        <v>1.95</v>
      </c>
      <c r="H18" s="20" t="str">
        <f t="shared" si="1"/>
        <v>F</v>
      </c>
      <c r="I18" s="21"/>
    </row>
    <row r="19" spans="1:9" ht="16.5">
      <c r="A19" s="18">
        <v>5</v>
      </c>
      <c r="B19" s="23" t="s">
        <v>228</v>
      </c>
      <c r="C19" s="22" t="s">
        <v>229</v>
      </c>
      <c r="D19" s="22" t="s">
        <v>97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21"/>
    </row>
    <row r="20" spans="1:9" ht="16.5">
      <c r="A20" s="18">
        <v>6</v>
      </c>
      <c r="B20" s="23" t="s">
        <v>230</v>
      </c>
      <c r="C20" s="22" t="s">
        <v>208</v>
      </c>
      <c r="D20" s="22" t="s">
        <v>97</v>
      </c>
      <c r="E20" s="19">
        <v>7.5</v>
      </c>
      <c r="F20" s="19"/>
      <c r="G20" s="19">
        <f t="shared" si="0"/>
        <v>2.25</v>
      </c>
      <c r="H20" s="20" t="str">
        <f t="shared" si="1"/>
        <v>F</v>
      </c>
      <c r="I20" s="21"/>
    </row>
    <row r="21" spans="1:9" ht="16.5">
      <c r="A21" s="18">
        <v>7</v>
      </c>
      <c r="B21" s="23" t="s">
        <v>231</v>
      </c>
      <c r="C21" s="22" t="s">
        <v>232</v>
      </c>
      <c r="D21" s="22" t="s">
        <v>27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21"/>
    </row>
    <row r="22" spans="1:9" ht="16.5">
      <c r="A22" s="18">
        <v>8</v>
      </c>
      <c r="B22" s="23" t="s">
        <v>233</v>
      </c>
      <c r="C22" s="22" t="s">
        <v>31</v>
      </c>
      <c r="D22" s="22" t="s">
        <v>29</v>
      </c>
      <c r="E22" s="19">
        <v>9</v>
      </c>
      <c r="F22" s="19"/>
      <c r="G22" s="19">
        <f t="shared" si="0"/>
        <v>2.6999999999999997</v>
      </c>
      <c r="H22" s="20" t="str">
        <f t="shared" si="1"/>
        <v>F</v>
      </c>
      <c r="I22" s="21"/>
    </row>
    <row r="23" spans="1:9" ht="16.5">
      <c r="A23" s="18">
        <v>9</v>
      </c>
      <c r="B23" s="23" t="s">
        <v>234</v>
      </c>
      <c r="C23" s="22" t="s">
        <v>235</v>
      </c>
      <c r="D23" s="22" t="s">
        <v>82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236</v>
      </c>
      <c r="C24" s="22" t="s">
        <v>99</v>
      </c>
      <c r="D24" s="22" t="s">
        <v>83</v>
      </c>
      <c r="E24" s="19">
        <v>7</v>
      </c>
      <c r="F24" s="19"/>
      <c r="G24" s="19">
        <f t="shared" si="0"/>
        <v>2.1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237</v>
      </c>
      <c r="C25" s="22" t="s">
        <v>91</v>
      </c>
      <c r="D25" s="22" t="s">
        <v>238</v>
      </c>
      <c r="E25" s="19">
        <v>7.5</v>
      </c>
      <c r="F25" s="19"/>
      <c r="G25" s="19">
        <f t="shared" si="0"/>
        <v>2.25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239</v>
      </c>
      <c r="C26" s="22" t="s">
        <v>160</v>
      </c>
      <c r="D26" s="22" t="s">
        <v>35</v>
      </c>
      <c r="E26" s="19">
        <v>9</v>
      </c>
      <c r="F26" s="19"/>
      <c r="G26" s="19">
        <f t="shared" si="0"/>
        <v>2.6999999999999997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240</v>
      </c>
      <c r="C27" s="22" t="s">
        <v>241</v>
      </c>
      <c r="D27" s="22" t="s">
        <v>107</v>
      </c>
      <c r="E27" s="19">
        <v>10</v>
      </c>
      <c r="F27" s="19"/>
      <c r="G27" s="19">
        <f t="shared" si="0"/>
        <v>3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242</v>
      </c>
      <c r="C28" s="22" t="s">
        <v>148</v>
      </c>
      <c r="D28" s="22" t="s">
        <v>85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243</v>
      </c>
      <c r="C29" s="22" t="s">
        <v>219</v>
      </c>
      <c r="D29" s="22" t="s">
        <v>244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245</v>
      </c>
      <c r="C30" s="22" t="s">
        <v>191</v>
      </c>
      <c r="D30" s="22" t="s">
        <v>36</v>
      </c>
      <c r="E30" s="19">
        <v>6.5</v>
      </c>
      <c r="F30" s="19"/>
      <c r="G30" s="19">
        <f t="shared" si="0"/>
        <v>1.95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246</v>
      </c>
      <c r="C31" s="22" t="s">
        <v>247</v>
      </c>
      <c r="D31" s="22" t="s">
        <v>209</v>
      </c>
      <c r="E31" s="19">
        <v>8</v>
      </c>
      <c r="F31" s="19"/>
      <c r="G31" s="19">
        <f t="shared" si="0"/>
        <v>2.4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248</v>
      </c>
      <c r="C32" s="22" t="s">
        <v>155</v>
      </c>
      <c r="D32" s="22" t="s">
        <v>38</v>
      </c>
      <c r="E32" s="19">
        <v>6.5</v>
      </c>
      <c r="F32" s="19"/>
      <c r="G32" s="19">
        <f t="shared" si="0"/>
        <v>1.95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249</v>
      </c>
      <c r="C33" s="22" t="s">
        <v>191</v>
      </c>
      <c r="D33" s="22" t="s">
        <v>250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251</v>
      </c>
      <c r="C34" s="22" t="s">
        <v>252</v>
      </c>
      <c r="D34" s="22" t="s">
        <v>121</v>
      </c>
      <c r="E34" s="19">
        <v>7.5</v>
      </c>
      <c r="F34" s="19"/>
      <c r="G34" s="19">
        <f t="shared" si="0"/>
        <v>2.25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253</v>
      </c>
      <c r="C35" s="22" t="s">
        <v>254</v>
      </c>
      <c r="D35" s="22" t="s">
        <v>40</v>
      </c>
      <c r="E35" s="19">
        <v>9</v>
      </c>
      <c r="F35" s="19"/>
      <c r="G35" s="19">
        <f t="shared" si="0"/>
        <v>2.6999999999999997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255</v>
      </c>
      <c r="C36" s="22" t="s">
        <v>256</v>
      </c>
      <c r="D36" s="22" t="s">
        <v>41</v>
      </c>
      <c r="E36" s="19">
        <v>6.5</v>
      </c>
      <c r="F36" s="19"/>
      <c r="G36" s="19">
        <f t="shared" si="0"/>
        <v>1.95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257</v>
      </c>
      <c r="C37" s="22" t="s">
        <v>258</v>
      </c>
      <c r="D37" s="22" t="s">
        <v>64</v>
      </c>
      <c r="E37" s="19">
        <v>6.5</v>
      </c>
      <c r="F37" s="19"/>
      <c r="G37" s="19">
        <f t="shared" si="0"/>
        <v>1.95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259</v>
      </c>
      <c r="C38" s="22" t="s">
        <v>260</v>
      </c>
      <c r="D38" s="22" t="s">
        <v>64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261</v>
      </c>
      <c r="C39" s="22" t="s">
        <v>137</v>
      </c>
      <c r="D39" s="22" t="s">
        <v>87</v>
      </c>
      <c r="E39" s="19">
        <v>7</v>
      </c>
      <c r="F39" s="19"/>
      <c r="G39" s="19">
        <f t="shared" si="0"/>
        <v>2.1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262</v>
      </c>
      <c r="C40" s="22" t="s">
        <v>193</v>
      </c>
      <c r="D40" s="22" t="s">
        <v>88</v>
      </c>
      <c r="E40" s="19">
        <v>7</v>
      </c>
      <c r="F40" s="19"/>
      <c r="G40" s="19">
        <f t="shared" si="0"/>
        <v>2.1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263</v>
      </c>
      <c r="C41" s="22" t="s">
        <v>202</v>
      </c>
      <c r="D41" s="22" t="s">
        <v>44</v>
      </c>
      <c r="E41" s="19">
        <v>8</v>
      </c>
      <c r="F41" s="19"/>
      <c r="G41" s="19">
        <f t="shared" si="0"/>
        <v>2.4</v>
      </c>
      <c r="H41" s="20" t="str">
        <f t="shared" si="1"/>
        <v>F</v>
      </c>
      <c r="I41" s="21"/>
    </row>
    <row r="42" spans="1:9" ht="16.5">
      <c r="A42" s="18">
        <v>28</v>
      </c>
      <c r="B42" s="23" t="s">
        <v>264</v>
      </c>
      <c r="C42" s="22" t="s">
        <v>78</v>
      </c>
      <c r="D42" s="22" t="s">
        <v>184</v>
      </c>
      <c r="E42" s="19">
        <v>8</v>
      </c>
      <c r="F42" s="19"/>
      <c r="G42" s="19">
        <f t="shared" si="0"/>
        <v>2.4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265</v>
      </c>
      <c r="C43" s="22" t="s">
        <v>266</v>
      </c>
      <c r="D43" s="22" t="s">
        <v>110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1"/>
    </row>
    <row r="44" spans="1:9" ht="16.5">
      <c r="A44" s="18">
        <v>30</v>
      </c>
      <c r="B44" s="23" t="s">
        <v>267</v>
      </c>
      <c r="C44" s="22" t="s">
        <v>149</v>
      </c>
      <c r="D44" s="22" t="s">
        <v>199</v>
      </c>
      <c r="E44" s="19">
        <v>6.5</v>
      </c>
      <c r="F44" s="19"/>
      <c r="G44" s="19">
        <f t="shared" si="0"/>
        <v>1.95</v>
      </c>
      <c r="H44" s="20" t="str">
        <f t="shared" si="1"/>
        <v>F</v>
      </c>
      <c r="I44" s="21"/>
    </row>
    <row r="45" spans="1:9" ht="16.5">
      <c r="A45" s="18">
        <v>31</v>
      </c>
      <c r="B45" s="23" t="s">
        <v>268</v>
      </c>
      <c r="C45" s="22" t="s">
        <v>168</v>
      </c>
      <c r="D45" s="22" t="s">
        <v>68</v>
      </c>
      <c r="E45" s="19">
        <v>7.5</v>
      </c>
      <c r="F45" s="19"/>
      <c r="G45" s="19">
        <f t="shared" si="0"/>
        <v>2.25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269</v>
      </c>
      <c r="C46" s="22" t="s">
        <v>169</v>
      </c>
      <c r="D46" s="22" t="s">
        <v>270</v>
      </c>
      <c r="E46" s="19">
        <v>7.5</v>
      </c>
      <c r="F46" s="19"/>
      <c r="G46" s="19">
        <f t="shared" si="0"/>
        <v>2.25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271</v>
      </c>
      <c r="C47" s="22" t="s">
        <v>272</v>
      </c>
      <c r="D47" s="22" t="s">
        <v>133</v>
      </c>
      <c r="E47" s="19">
        <v>8</v>
      </c>
      <c r="F47" s="19"/>
      <c r="G47" s="19">
        <f t="shared" si="0"/>
        <v>2.4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273</v>
      </c>
      <c r="C48" s="22" t="s">
        <v>78</v>
      </c>
      <c r="D48" s="22" t="s">
        <v>102</v>
      </c>
      <c r="E48" s="19">
        <v>7</v>
      </c>
      <c r="F48" s="19"/>
      <c r="G48" s="19">
        <f t="shared" si="0"/>
        <v>2.1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274</v>
      </c>
      <c r="C49" s="22" t="s">
        <v>275</v>
      </c>
      <c r="D49" s="22" t="s">
        <v>159</v>
      </c>
      <c r="E49" s="19">
        <v>5.5</v>
      </c>
      <c r="F49" s="19"/>
      <c r="G49" s="19">
        <f t="shared" si="0"/>
        <v>1.65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276</v>
      </c>
      <c r="C50" s="22" t="s">
        <v>201</v>
      </c>
      <c r="D50" s="22" t="s">
        <v>72</v>
      </c>
      <c r="E50" s="19">
        <v>7.5</v>
      </c>
      <c r="F50" s="19"/>
      <c r="G50" s="19">
        <f t="shared" si="0"/>
        <v>2.25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277</v>
      </c>
      <c r="C51" s="22" t="s">
        <v>278</v>
      </c>
      <c r="D51" s="22" t="s">
        <v>72</v>
      </c>
      <c r="E51" s="19">
        <v>6.5</v>
      </c>
      <c r="F51" s="19"/>
      <c r="G51" s="19">
        <f t="shared" si="0"/>
        <v>1.95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279</v>
      </c>
      <c r="C52" s="22" t="s">
        <v>280</v>
      </c>
      <c r="D52" s="22" t="s">
        <v>73</v>
      </c>
      <c r="E52" s="19">
        <v>7.5</v>
      </c>
      <c r="F52" s="19"/>
      <c r="G52" s="19">
        <f t="shared" si="0"/>
        <v>2.25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281</v>
      </c>
      <c r="C53" s="22" t="s">
        <v>171</v>
      </c>
      <c r="D53" s="22" t="s">
        <v>130</v>
      </c>
      <c r="E53" s="19">
        <v>6.5</v>
      </c>
      <c r="F53" s="19"/>
      <c r="G53" s="19">
        <f t="shared" si="0"/>
        <v>1.95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282</v>
      </c>
      <c r="C54" s="22" t="s">
        <v>204</v>
      </c>
      <c r="D54" s="22" t="s">
        <v>76</v>
      </c>
      <c r="E54" s="19">
        <v>7.5</v>
      </c>
      <c r="F54" s="19"/>
      <c r="G54" s="19">
        <f t="shared" si="0"/>
        <v>2.25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283</v>
      </c>
      <c r="C55" s="22" t="s">
        <v>166</v>
      </c>
      <c r="D55" s="22" t="s">
        <v>284</v>
      </c>
      <c r="E55" s="19">
        <v>7.5</v>
      </c>
      <c r="F55" s="19"/>
      <c r="G55" s="19">
        <f t="shared" si="0"/>
        <v>2.25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285</v>
      </c>
      <c r="C56" s="22" t="s">
        <v>186</v>
      </c>
      <c r="D56" s="22" t="s">
        <v>77</v>
      </c>
      <c r="E56" s="19">
        <v>5.5</v>
      </c>
      <c r="F56" s="19"/>
      <c r="G56" s="19">
        <f t="shared" si="0"/>
        <v>1.65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286</v>
      </c>
      <c r="C57" s="22" t="s">
        <v>217</v>
      </c>
      <c r="D57" s="22" t="s">
        <v>51</v>
      </c>
      <c r="E57" s="19">
        <v>0</v>
      </c>
      <c r="F57" s="19"/>
      <c r="G57" s="19">
        <f t="shared" si="0"/>
        <v>0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287</v>
      </c>
      <c r="C58" s="22" t="s">
        <v>157</v>
      </c>
      <c r="D58" s="22" t="s">
        <v>54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21"/>
    </row>
    <row r="59" spans="1:9" ht="16.5">
      <c r="A59" s="18">
        <v>45</v>
      </c>
      <c r="B59" s="23" t="s">
        <v>288</v>
      </c>
      <c r="C59" s="22" t="s">
        <v>190</v>
      </c>
      <c r="D59" s="22" t="s">
        <v>154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ht="16.5">
      <c r="A60" s="18">
        <v>46</v>
      </c>
      <c r="B60" s="23" t="s">
        <v>289</v>
      </c>
      <c r="C60" s="22" t="s">
        <v>290</v>
      </c>
      <c r="D60" s="22" t="s">
        <v>162</v>
      </c>
      <c r="E60" s="19">
        <v>7.5</v>
      </c>
      <c r="F60" s="19"/>
      <c r="G60" s="19">
        <f t="shared" si="0"/>
        <v>2.25</v>
      </c>
      <c r="H60" s="20" t="str">
        <f t="shared" si="1"/>
        <v>F</v>
      </c>
      <c r="I60" s="21"/>
    </row>
    <row r="61" spans="1:9" ht="16.5">
      <c r="A61" s="18">
        <v>47</v>
      </c>
      <c r="B61" s="29" t="s">
        <v>556</v>
      </c>
      <c r="C61" s="30" t="s">
        <v>546</v>
      </c>
      <c r="D61" s="30" t="s">
        <v>547</v>
      </c>
      <c r="E61" s="19">
        <v>8</v>
      </c>
      <c r="F61" s="19"/>
      <c r="G61" s="19">
        <f t="shared" si="0"/>
        <v>2.4</v>
      </c>
      <c r="H61" s="20" t="str">
        <f t="shared" si="1"/>
        <v>F</v>
      </c>
      <c r="I61" s="21" t="s">
        <v>548</v>
      </c>
    </row>
    <row r="62" spans="1:9" ht="16.5">
      <c r="A62" s="18">
        <v>48</v>
      </c>
      <c r="B62" s="29"/>
      <c r="C62" s="30"/>
      <c r="D62" s="30"/>
      <c r="E62" s="19"/>
      <c r="F62" s="19"/>
      <c r="G62" s="19">
        <f t="shared" si="0"/>
        <v>0</v>
      </c>
      <c r="H62" s="20" t="str">
        <f t="shared" si="1"/>
        <v>F</v>
      </c>
      <c r="I62" s="21"/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7" t="str">
        <f>"Cộng danh sách gồm "</f>
        <v xml:space="preserve">Cộng danh sách gồm </v>
      </c>
      <c r="B64" s="7"/>
      <c r="C64" s="7"/>
      <c r="D64" s="8">
        <f>COUNTA(H15:H62)</f>
        <v>48</v>
      </c>
      <c r="E64" s="9">
        <v>1</v>
      </c>
      <c r="F64" s="10"/>
      <c r="G64" s="1"/>
      <c r="H64" s="1"/>
      <c r="I64" s="1"/>
    </row>
    <row r="65" spans="1:9" ht="15.75">
      <c r="A65" s="52" t="s">
        <v>20</v>
      </c>
      <c r="B65" s="52"/>
      <c r="C65" s="52"/>
      <c r="D65" s="11">
        <f>COUNTIF(G15:G62,"&gt;=5")</f>
        <v>0</v>
      </c>
      <c r="E65" s="12">
        <f>D65/D64</f>
        <v>0</v>
      </c>
      <c r="F65" s="13"/>
      <c r="G65" s="1"/>
      <c r="H65" s="1"/>
      <c r="I65" s="1"/>
    </row>
    <row r="66" spans="1:9" ht="15.75">
      <c r="A66" s="52" t="s">
        <v>21</v>
      </c>
      <c r="B66" s="52"/>
      <c r="C66" s="52"/>
      <c r="D66" s="11"/>
      <c r="E66" s="12">
        <f>D66/D64</f>
        <v>0</v>
      </c>
      <c r="F66" s="13"/>
      <c r="G66" s="1"/>
      <c r="H66" s="1"/>
      <c r="I66" s="1"/>
    </row>
    <row r="67" spans="1:9" ht="15.75">
      <c r="A67" s="14"/>
      <c r="B67" s="14"/>
      <c r="C67" s="3"/>
      <c r="D67" s="14"/>
      <c r="E67" s="2"/>
      <c r="F67" s="1"/>
      <c r="G67" s="1"/>
      <c r="H67" s="1"/>
      <c r="I67" s="1"/>
    </row>
    <row r="68" spans="1:9" ht="15.75">
      <c r="A68" s="1"/>
      <c r="B68" s="1"/>
      <c r="C68" s="1"/>
      <c r="D68" s="1"/>
      <c r="E68" s="53" t="str">
        <f ca="1">"TP. Hồ Chí Minh, ngày "&amp;  DAY(NOW())&amp;" tháng " &amp;MONTH(NOW())&amp;" năm "&amp;YEAR(NOW())</f>
        <v>TP. Hồ Chí Minh, ngày 28 tháng 11 năm 2017</v>
      </c>
      <c r="F68" s="53"/>
      <c r="G68" s="53"/>
      <c r="H68" s="53"/>
      <c r="I68" s="53"/>
    </row>
    <row r="69" spans="1:9" ht="15.75">
      <c r="A69" s="34" t="s">
        <v>140</v>
      </c>
      <c r="B69" s="34"/>
      <c r="C69" s="34"/>
      <c r="D69" s="1"/>
      <c r="E69" s="34" t="s">
        <v>22</v>
      </c>
      <c r="F69" s="34"/>
      <c r="G69" s="34"/>
      <c r="H69" s="34"/>
      <c r="I69" s="34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  <row r="73" spans="1:9" ht="15.75">
      <c r="F73" s="38" t="s">
        <v>95</v>
      </c>
      <c r="G73" s="38"/>
      <c r="H73" s="38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E70:I70" name="Range5_1_1"/>
    <protectedRange sqref="B15:D62" name="Range3_1_1"/>
    <protectedRange sqref="C8:C10 G8:G9" name="Range2_1_1"/>
  </protectedRanges>
  <mergeCells count="25">
    <mergeCell ref="F73:H73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7" priority="2" stopIfTrue="1" operator="equal">
      <formula>"F"</formula>
    </cfRule>
  </conditionalFormatting>
  <conditionalFormatting sqref="G15:G62">
    <cfRule type="expression" dxfId="6" priority="1" stopIfTrue="1">
      <formula>MAX(#REF!)&lt;4</formula>
    </cfRule>
  </conditionalFormatting>
  <pageMargins left="0.20833333333333334" right="2.0833333333333332E-2" top="0.75" bottom="0.18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1"/>
  <sheetViews>
    <sheetView view="pageLayout" topLeftCell="A46" zoomScaleNormal="100" workbookViewId="0">
      <selection activeCell="E20" sqref="E20"/>
    </sheetView>
  </sheetViews>
  <sheetFormatPr defaultRowHeight="15"/>
  <cols>
    <col min="1" max="1" width="7.140625" customWidth="1"/>
    <col min="2" max="2" width="14.7109375" customWidth="1"/>
    <col min="3" max="3" width="25.710937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291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292</v>
      </c>
      <c r="C15" s="22" t="s">
        <v>293</v>
      </c>
      <c r="D15" s="22" t="s">
        <v>80</v>
      </c>
      <c r="E15" s="19">
        <v>7.5</v>
      </c>
      <c r="F15" s="19"/>
      <c r="G15" s="19">
        <f>E15*$E$13+F15*$F$13</f>
        <v>2.25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294</v>
      </c>
      <c r="C16" s="22" t="s">
        <v>205</v>
      </c>
      <c r="D16" s="22" t="s">
        <v>25</v>
      </c>
      <c r="E16" s="19">
        <v>0</v>
      </c>
      <c r="F16" s="19"/>
      <c r="G16" s="19">
        <f t="shared" ref="G16:G60" si="0">E16*$E$13+F16*$F$13</f>
        <v>0</v>
      </c>
      <c r="H16" s="20" t="str">
        <f t="shared" ref="H16:H60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295</v>
      </c>
      <c r="C17" s="22" t="s">
        <v>296</v>
      </c>
      <c r="D17" s="22" t="s">
        <v>25</v>
      </c>
      <c r="E17" s="19">
        <v>6.5</v>
      </c>
      <c r="F17" s="19"/>
      <c r="G17" s="19">
        <f t="shared" si="0"/>
        <v>1.95</v>
      </c>
      <c r="H17" s="20" t="str">
        <f t="shared" si="1"/>
        <v>F</v>
      </c>
      <c r="I17" s="21"/>
    </row>
    <row r="18" spans="1:9" ht="16.5">
      <c r="A18" s="18">
        <v>4</v>
      </c>
      <c r="B18" s="23" t="s">
        <v>297</v>
      </c>
      <c r="C18" s="22" t="s">
        <v>298</v>
      </c>
      <c r="D18" s="22" t="s">
        <v>56</v>
      </c>
      <c r="E18" s="19">
        <v>6</v>
      </c>
      <c r="F18" s="19"/>
      <c r="G18" s="19">
        <f t="shared" si="0"/>
        <v>1.7999999999999998</v>
      </c>
      <c r="H18" s="20" t="str">
        <f t="shared" si="1"/>
        <v>F</v>
      </c>
      <c r="I18" s="21"/>
    </row>
    <row r="19" spans="1:9" ht="16.5">
      <c r="A19" s="18">
        <v>5</v>
      </c>
      <c r="B19" s="23" t="s">
        <v>299</v>
      </c>
      <c r="C19" s="22" t="s">
        <v>28</v>
      </c>
      <c r="D19" s="22" t="s">
        <v>200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21"/>
    </row>
    <row r="20" spans="1:9" ht="16.5">
      <c r="A20" s="18">
        <v>6</v>
      </c>
      <c r="B20" s="23" t="s">
        <v>300</v>
      </c>
      <c r="C20" s="22" t="s">
        <v>301</v>
      </c>
      <c r="D20" s="22" t="s">
        <v>97</v>
      </c>
      <c r="E20" s="19">
        <v>7</v>
      </c>
      <c r="F20" s="19"/>
      <c r="G20" s="19">
        <f t="shared" si="0"/>
        <v>2.1</v>
      </c>
      <c r="H20" s="20" t="str">
        <f t="shared" si="1"/>
        <v>F</v>
      </c>
      <c r="I20" s="21"/>
    </row>
    <row r="21" spans="1:9" ht="16.5">
      <c r="A21" s="18">
        <v>7</v>
      </c>
      <c r="B21" s="23" t="s">
        <v>302</v>
      </c>
      <c r="C21" s="22" t="s">
        <v>303</v>
      </c>
      <c r="D21" s="22" t="s">
        <v>27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21"/>
    </row>
    <row r="22" spans="1:9" ht="16.5">
      <c r="A22" s="18">
        <v>8</v>
      </c>
      <c r="B22" s="23" t="s">
        <v>304</v>
      </c>
      <c r="C22" s="22" t="s">
        <v>151</v>
      </c>
      <c r="D22" s="22" t="s">
        <v>29</v>
      </c>
      <c r="E22" s="19">
        <v>4.5</v>
      </c>
      <c r="F22" s="19"/>
      <c r="G22" s="19">
        <f t="shared" si="0"/>
        <v>1.3499999999999999</v>
      </c>
      <c r="H22" s="20" t="str">
        <f t="shared" si="1"/>
        <v>F</v>
      </c>
      <c r="I22" s="21"/>
    </row>
    <row r="23" spans="1:9" ht="16.5">
      <c r="A23" s="18">
        <v>9</v>
      </c>
      <c r="B23" s="23" t="s">
        <v>305</v>
      </c>
      <c r="C23" s="22" t="s">
        <v>306</v>
      </c>
      <c r="D23" s="22" t="s">
        <v>98</v>
      </c>
      <c r="E23" s="19">
        <v>7.5</v>
      </c>
      <c r="F23" s="19"/>
      <c r="G23" s="19">
        <f t="shared" si="0"/>
        <v>2.25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307</v>
      </c>
      <c r="C24" s="22" t="s">
        <v>188</v>
      </c>
      <c r="D24" s="22" t="s">
        <v>98</v>
      </c>
      <c r="E24" s="19">
        <v>6</v>
      </c>
      <c r="F24" s="19"/>
      <c r="G24" s="19">
        <f t="shared" si="0"/>
        <v>1.7999999999999998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308</v>
      </c>
      <c r="C25" s="22" t="s">
        <v>309</v>
      </c>
      <c r="D25" s="22" t="s">
        <v>310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311</v>
      </c>
      <c r="C26" s="22" t="s">
        <v>312</v>
      </c>
      <c r="D26" s="22" t="s">
        <v>34</v>
      </c>
      <c r="E26" s="19">
        <v>6.5</v>
      </c>
      <c r="F26" s="19"/>
      <c r="G26" s="19">
        <f t="shared" si="0"/>
        <v>1.95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313</v>
      </c>
      <c r="C27" s="22" t="s">
        <v>50</v>
      </c>
      <c r="D27" s="22" t="s">
        <v>138</v>
      </c>
      <c r="E27" s="19">
        <v>5.5</v>
      </c>
      <c r="F27" s="19"/>
      <c r="G27" s="19">
        <f t="shared" si="0"/>
        <v>1.65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314</v>
      </c>
      <c r="C28" s="22" t="s">
        <v>189</v>
      </c>
      <c r="D28" s="22" t="s">
        <v>60</v>
      </c>
      <c r="E28" s="19">
        <v>6</v>
      </c>
      <c r="F28" s="19"/>
      <c r="G28" s="19">
        <f t="shared" si="0"/>
        <v>1.7999999999999998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315</v>
      </c>
      <c r="C29" s="22" t="s">
        <v>129</v>
      </c>
      <c r="D29" s="22" t="s">
        <v>196</v>
      </c>
      <c r="E29" s="19">
        <v>7.5</v>
      </c>
      <c r="F29" s="19"/>
      <c r="G29" s="19">
        <f t="shared" si="0"/>
        <v>2.25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316</v>
      </c>
      <c r="C30" s="22" t="s">
        <v>317</v>
      </c>
      <c r="D30" s="22" t="s">
        <v>37</v>
      </c>
      <c r="E30" s="19">
        <v>7.5</v>
      </c>
      <c r="F30" s="19"/>
      <c r="G30" s="19">
        <f t="shared" si="0"/>
        <v>2.25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318</v>
      </c>
      <c r="C31" s="22" t="s">
        <v>212</v>
      </c>
      <c r="D31" s="22" t="s">
        <v>38</v>
      </c>
      <c r="E31" s="19">
        <v>6.5</v>
      </c>
      <c r="F31" s="19"/>
      <c r="G31" s="19">
        <f t="shared" si="0"/>
        <v>1.95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319</v>
      </c>
      <c r="C32" s="22" t="s">
        <v>109</v>
      </c>
      <c r="D32" s="22" t="s">
        <v>127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320</v>
      </c>
      <c r="C33" s="22" t="s">
        <v>321</v>
      </c>
      <c r="D33" s="22" t="s">
        <v>61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322</v>
      </c>
      <c r="C34" s="22" t="s">
        <v>323</v>
      </c>
      <c r="D34" s="22" t="s">
        <v>121</v>
      </c>
      <c r="E34" s="19">
        <v>7.5</v>
      </c>
      <c r="F34" s="19"/>
      <c r="G34" s="19">
        <f t="shared" si="0"/>
        <v>2.25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324</v>
      </c>
      <c r="C35" s="22" t="s">
        <v>325</v>
      </c>
      <c r="D35" s="22" t="s">
        <v>41</v>
      </c>
      <c r="E35" s="19">
        <v>7.5</v>
      </c>
      <c r="F35" s="19"/>
      <c r="G35" s="19">
        <f t="shared" si="0"/>
        <v>2.25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326</v>
      </c>
      <c r="C36" s="22" t="s">
        <v>50</v>
      </c>
      <c r="D36" s="22" t="s">
        <v>63</v>
      </c>
      <c r="E36" s="19">
        <v>6.5</v>
      </c>
      <c r="F36" s="19"/>
      <c r="G36" s="19">
        <f t="shared" si="0"/>
        <v>1.95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327</v>
      </c>
      <c r="C37" s="22" t="s">
        <v>306</v>
      </c>
      <c r="D37" s="22" t="s">
        <v>328</v>
      </c>
      <c r="E37" s="19">
        <v>6</v>
      </c>
      <c r="F37" s="19"/>
      <c r="G37" s="19">
        <f t="shared" si="0"/>
        <v>1.7999999999999998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329</v>
      </c>
      <c r="C38" s="22" t="s">
        <v>330</v>
      </c>
      <c r="D38" s="22" t="s">
        <v>331</v>
      </c>
      <c r="E38" s="19">
        <v>7.5</v>
      </c>
      <c r="F38" s="19"/>
      <c r="G38" s="19">
        <f t="shared" si="0"/>
        <v>2.25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332</v>
      </c>
      <c r="C39" s="22" t="s">
        <v>52</v>
      </c>
      <c r="D39" s="22" t="s">
        <v>43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333</v>
      </c>
      <c r="C40" s="22" t="s">
        <v>152</v>
      </c>
      <c r="D40" s="22" t="s">
        <v>110</v>
      </c>
      <c r="E40" s="19">
        <v>7</v>
      </c>
      <c r="F40" s="19"/>
      <c r="G40" s="19">
        <f t="shared" si="0"/>
        <v>2.1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334</v>
      </c>
      <c r="C41" s="22" t="s">
        <v>139</v>
      </c>
      <c r="D41" s="22" t="s">
        <v>101</v>
      </c>
      <c r="E41" s="19">
        <v>7</v>
      </c>
      <c r="F41" s="19"/>
      <c r="G41" s="19">
        <f t="shared" si="0"/>
        <v>2.1</v>
      </c>
      <c r="H41" s="20" t="str">
        <f t="shared" si="1"/>
        <v>F</v>
      </c>
      <c r="I41" s="21"/>
    </row>
    <row r="42" spans="1:9" ht="16.5">
      <c r="A42" s="18">
        <v>28</v>
      </c>
      <c r="B42" s="23" t="s">
        <v>335</v>
      </c>
      <c r="C42" s="22" t="s">
        <v>336</v>
      </c>
      <c r="D42" s="22" t="s">
        <v>125</v>
      </c>
      <c r="E42" s="19">
        <v>8</v>
      </c>
      <c r="F42" s="19"/>
      <c r="G42" s="19">
        <f t="shared" si="0"/>
        <v>2.4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337</v>
      </c>
      <c r="C43" s="22" t="s">
        <v>338</v>
      </c>
      <c r="D43" s="22" t="s">
        <v>70</v>
      </c>
      <c r="E43" s="19">
        <v>9</v>
      </c>
      <c r="F43" s="19"/>
      <c r="G43" s="19">
        <f t="shared" si="0"/>
        <v>2.6999999999999997</v>
      </c>
      <c r="H43" s="20" t="str">
        <f t="shared" si="1"/>
        <v>F</v>
      </c>
      <c r="I43" s="21"/>
    </row>
    <row r="44" spans="1:9" ht="16.5">
      <c r="A44" s="18">
        <v>30</v>
      </c>
      <c r="B44" s="23" t="s">
        <v>339</v>
      </c>
      <c r="C44" s="22" t="s">
        <v>340</v>
      </c>
      <c r="D44" s="22" t="s">
        <v>70</v>
      </c>
      <c r="E44" s="19">
        <v>7</v>
      </c>
      <c r="F44" s="19"/>
      <c r="G44" s="19">
        <f t="shared" si="0"/>
        <v>2.1</v>
      </c>
      <c r="H44" s="20" t="str">
        <f t="shared" si="1"/>
        <v>F</v>
      </c>
      <c r="I44" s="21"/>
    </row>
    <row r="45" spans="1:9" ht="16.5">
      <c r="A45" s="18">
        <v>31</v>
      </c>
      <c r="B45" s="23" t="s">
        <v>341</v>
      </c>
      <c r="C45" s="22" t="s">
        <v>342</v>
      </c>
      <c r="D45" s="22" t="s">
        <v>71</v>
      </c>
      <c r="E45" s="19">
        <v>8</v>
      </c>
      <c r="F45" s="19"/>
      <c r="G45" s="19">
        <f t="shared" si="0"/>
        <v>2.4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343</v>
      </c>
      <c r="C46" s="22" t="s">
        <v>344</v>
      </c>
      <c r="D46" s="22" t="s">
        <v>120</v>
      </c>
      <c r="E46" s="19">
        <v>7</v>
      </c>
      <c r="F46" s="19"/>
      <c r="G46" s="19">
        <f t="shared" si="0"/>
        <v>2.1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345</v>
      </c>
      <c r="C47" s="22" t="s">
        <v>346</v>
      </c>
      <c r="D47" s="22" t="s">
        <v>159</v>
      </c>
      <c r="E47" s="19">
        <v>6.5</v>
      </c>
      <c r="F47" s="19"/>
      <c r="G47" s="19">
        <f t="shared" si="0"/>
        <v>1.95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347</v>
      </c>
      <c r="C48" s="22" t="s">
        <v>173</v>
      </c>
      <c r="D48" s="22" t="s">
        <v>134</v>
      </c>
      <c r="E48" s="19">
        <v>8</v>
      </c>
      <c r="F48" s="19"/>
      <c r="G48" s="19">
        <f t="shared" si="0"/>
        <v>2.4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348</v>
      </c>
      <c r="C49" s="22" t="s">
        <v>349</v>
      </c>
      <c r="D49" s="22" t="s">
        <v>92</v>
      </c>
      <c r="E49" s="19">
        <v>7.5</v>
      </c>
      <c r="F49" s="19"/>
      <c r="G49" s="19">
        <f t="shared" si="0"/>
        <v>2.25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350</v>
      </c>
      <c r="C50" s="22" t="s">
        <v>351</v>
      </c>
      <c r="D50" s="22" t="s">
        <v>72</v>
      </c>
      <c r="E50" s="19">
        <v>7.5</v>
      </c>
      <c r="F50" s="19"/>
      <c r="G50" s="19">
        <f t="shared" si="0"/>
        <v>2.25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352</v>
      </c>
      <c r="C51" s="22" t="s">
        <v>353</v>
      </c>
      <c r="D51" s="22" t="s">
        <v>103</v>
      </c>
      <c r="E51" s="19">
        <v>6.5</v>
      </c>
      <c r="F51" s="19"/>
      <c r="G51" s="19">
        <f t="shared" si="0"/>
        <v>1.95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354</v>
      </c>
      <c r="C52" s="22" t="s">
        <v>355</v>
      </c>
      <c r="D52" s="22" t="s">
        <v>130</v>
      </c>
      <c r="E52" s="19">
        <v>7</v>
      </c>
      <c r="F52" s="19"/>
      <c r="G52" s="19">
        <f t="shared" si="0"/>
        <v>2.1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356</v>
      </c>
      <c r="C53" s="22" t="s">
        <v>182</v>
      </c>
      <c r="D53" s="22" t="s">
        <v>94</v>
      </c>
      <c r="E53" s="19">
        <v>7.5</v>
      </c>
      <c r="F53" s="19"/>
      <c r="G53" s="19">
        <f t="shared" si="0"/>
        <v>2.25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357</v>
      </c>
      <c r="C54" s="22" t="s">
        <v>358</v>
      </c>
      <c r="D54" s="22" t="s">
        <v>49</v>
      </c>
      <c r="E54" s="19">
        <v>7.5</v>
      </c>
      <c r="F54" s="19"/>
      <c r="G54" s="19">
        <f t="shared" si="0"/>
        <v>2.25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359</v>
      </c>
      <c r="C55" s="22" t="s">
        <v>111</v>
      </c>
      <c r="D55" s="22" t="s">
        <v>360</v>
      </c>
      <c r="E55" s="19">
        <v>6.5</v>
      </c>
      <c r="F55" s="19"/>
      <c r="G55" s="19">
        <f t="shared" si="0"/>
        <v>1.95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361</v>
      </c>
      <c r="C56" s="22" t="s">
        <v>362</v>
      </c>
      <c r="D56" s="22" t="s">
        <v>113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363</v>
      </c>
      <c r="C57" s="22" t="s">
        <v>364</v>
      </c>
      <c r="D57" s="22" t="s">
        <v>105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365</v>
      </c>
      <c r="C58" s="22" t="s">
        <v>366</v>
      </c>
      <c r="D58" s="22" t="s">
        <v>96</v>
      </c>
      <c r="E58" s="19">
        <v>8</v>
      </c>
      <c r="F58" s="19"/>
      <c r="G58" s="19">
        <f t="shared" si="0"/>
        <v>2.4</v>
      </c>
      <c r="H58" s="20" t="str">
        <f t="shared" si="1"/>
        <v>F</v>
      </c>
      <c r="I58" s="21"/>
    </row>
    <row r="59" spans="1:9" ht="16.5">
      <c r="A59" s="18">
        <v>45</v>
      </c>
      <c r="B59" s="29" t="s">
        <v>555</v>
      </c>
      <c r="C59" s="30" t="s">
        <v>214</v>
      </c>
      <c r="D59" s="30" t="s">
        <v>112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 t="s">
        <v>548</v>
      </c>
    </row>
    <row r="60" spans="1:9" ht="16.5">
      <c r="A60" s="18">
        <v>46</v>
      </c>
      <c r="B60" s="29"/>
      <c r="C60" s="30"/>
      <c r="D60" s="30"/>
      <c r="E60" s="19"/>
      <c r="F60" s="19"/>
      <c r="G60" s="19">
        <f t="shared" si="0"/>
        <v>0</v>
      </c>
      <c r="H60" s="20" t="str">
        <f t="shared" si="1"/>
        <v>F</v>
      </c>
      <c r="I60" s="21"/>
    </row>
    <row r="61" spans="1:9" ht="15.75">
      <c r="A61" s="1"/>
      <c r="B61" s="1"/>
      <c r="C61" s="1"/>
      <c r="D61" s="1"/>
      <c r="E61" s="1"/>
      <c r="F61" s="1"/>
      <c r="G61" s="1"/>
      <c r="H61" s="1"/>
      <c r="I61" s="1"/>
    </row>
    <row r="62" spans="1:9" ht="15.75">
      <c r="A62" s="7" t="str">
        <f>"Cộng danh sách gồm "</f>
        <v xml:space="preserve">Cộng danh sách gồm </v>
      </c>
      <c r="B62" s="7"/>
      <c r="C62" s="7"/>
      <c r="D62" s="8">
        <f>COUNTA(H15:H60)</f>
        <v>46</v>
      </c>
      <c r="E62" s="9">
        <v>1</v>
      </c>
      <c r="F62" s="10"/>
      <c r="G62" s="1"/>
      <c r="H62" s="1"/>
      <c r="I62" s="1"/>
    </row>
    <row r="63" spans="1:9" ht="15.75">
      <c r="A63" s="52" t="s">
        <v>20</v>
      </c>
      <c r="B63" s="52"/>
      <c r="C63" s="52"/>
      <c r="D63" s="11">
        <f>COUNTIF(G15:G60,"&gt;=5")</f>
        <v>0</v>
      </c>
      <c r="E63" s="12">
        <f>D63/D62</f>
        <v>0</v>
      </c>
      <c r="F63" s="13"/>
      <c r="G63" s="1"/>
      <c r="H63" s="1"/>
      <c r="I63" s="1"/>
    </row>
    <row r="64" spans="1:9" ht="15.75">
      <c r="A64" s="52" t="s">
        <v>21</v>
      </c>
      <c r="B64" s="52"/>
      <c r="C64" s="52"/>
      <c r="D64" s="11"/>
      <c r="E64" s="12">
        <f>D64/D62</f>
        <v>0</v>
      </c>
      <c r="F64" s="13"/>
      <c r="G64" s="1"/>
      <c r="H64" s="1"/>
      <c r="I64" s="1"/>
    </row>
    <row r="65" spans="1:9" ht="15.75">
      <c r="A65" s="14"/>
      <c r="B65" s="14"/>
      <c r="C65" s="3"/>
      <c r="D65" s="14"/>
      <c r="E65" s="2"/>
      <c r="F65" s="1"/>
      <c r="G65" s="1"/>
      <c r="H65" s="1"/>
      <c r="I65" s="1"/>
    </row>
    <row r="66" spans="1:9" ht="15.75">
      <c r="A66" s="1"/>
      <c r="B66" s="1"/>
      <c r="C66" s="1"/>
      <c r="D66" s="1"/>
      <c r="E66" s="53" t="str">
        <f ca="1">"TP. Hồ Chí Minh, ngày "&amp;  DAY(NOW())&amp;" tháng " &amp;MONTH(NOW())&amp;" năm "&amp;YEAR(NOW())</f>
        <v>TP. Hồ Chí Minh, ngày 28 tháng 11 năm 2017</v>
      </c>
      <c r="F66" s="53"/>
      <c r="G66" s="53"/>
      <c r="H66" s="53"/>
      <c r="I66" s="53"/>
    </row>
    <row r="67" spans="1:9" ht="15.75">
      <c r="A67" s="34" t="s">
        <v>140</v>
      </c>
      <c r="B67" s="34"/>
      <c r="C67" s="34"/>
      <c r="D67" s="1"/>
      <c r="E67" s="34" t="s">
        <v>22</v>
      </c>
      <c r="F67" s="34"/>
      <c r="G67" s="34"/>
      <c r="H67" s="34"/>
      <c r="I67" s="34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71" spans="1:9" ht="15.75">
      <c r="F71" s="38" t="s">
        <v>95</v>
      </c>
      <c r="G71" s="38"/>
      <c r="H71" s="38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E68:I68" name="Range5_1_1"/>
    <protectedRange sqref="B15:D60" name="Range3_1_1"/>
    <protectedRange sqref="C8:C10 G8:G9" name="Range2_1_1"/>
  </protectedRanges>
  <mergeCells count="25">
    <mergeCell ref="F71:H71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0">
    <cfRule type="cellIs" dxfId="5" priority="2" stopIfTrue="1" operator="equal">
      <formula>"F"</formula>
    </cfRule>
  </conditionalFormatting>
  <conditionalFormatting sqref="G15:G60">
    <cfRule type="expression" dxfId="4" priority="1" stopIfTrue="1">
      <formula>MAX(#REF!)&lt;4</formula>
    </cfRule>
  </conditionalFormatting>
  <pageMargins left="0.19791666666666666" right="2.0833333333333332E-2" top="0.75" bottom="0.1666666666666666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85"/>
  <sheetViews>
    <sheetView view="pageLayout" topLeftCell="A55" zoomScaleNormal="100" workbookViewId="0">
      <selection activeCell="C65" sqref="C65"/>
    </sheetView>
  </sheetViews>
  <sheetFormatPr defaultRowHeight="15"/>
  <cols>
    <col min="1" max="1" width="7.42578125" customWidth="1"/>
    <col min="2" max="2" width="14.28515625" customWidth="1"/>
    <col min="3" max="3" width="24.85546875" customWidth="1"/>
    <col min="4" max="4" width="10.570312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367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368</v>
      </c>
      <c r="C15" s="22" t="s">
        <v>369</v>
      </c>
      <c r="D15" s="22" t="s">
        <v>24</v>
      </c>
      <c r="E15" s="19">
        <v>0</v>
      </c>
      <c r="F15" s="19"/>
      <c r="G15" s="19">
        <f>E15*$E$13+F15*$F$13</f>
        <v>0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370</v>
      </c>
      <c r="C16" s="22" t="s">
        <v>371</v>
      </c>
      <c r="D16" s="22" t="s">
        <v>80</v>
      </c>
      <c r="E16" s="19">
        <v>0</v>
      </c>
      <c r="F16" s="19"/>
      <c r="G16" s="19">
        <f t="shared" ref="G16:G74" si="0">E16*$E$13+F16*$F$13</f>
        <v>0</v>
      </c>
      <c r="H16" s="20" t="str">
        <f t="shared" ref="H16:H74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372</v>
      </c>
      <c r="C17" s="22" t="s">
        <v>373</v>
      </c>
      <c r="D17" s="22" t="s">
        <v>106</v>
      </c>
      <c r="E17" s="19">
        <v>7.5</v>
      </c>
      <c r="F17" s="19"/>
      <c r="G17" s="19">
        <f t="shared" si="0"/>
        <v>2.25</v>
      </c>
      <c r="H17" s="20" t="str">
        <f t="shared" si="1"/>
        <v>F</v>
      </c>
      <c r="I17" s="21"/>
    </row>
    <row r="18" spans="1:9" ht="16.5">
      <c r="A18" s="18">
        <v>4</v>
      </c>
      <c r="B18" s="23" t="s">
        <v>374</v>
      </c>
      <c r="C18" s="22" t="s">
        <v>172</v>
      </c>
      <c r="D18" s="22" t="s">
        <v>97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9" ht="16.5">
      <c r="A19" s="18">
        <v>5</v>
      </c>
      <c r="B19" s="23" t="s">
        <v>375</v>
      </c>
      <c r="C19" s="22" t="s">
        <v>211</v>
      </c>
      <c r="D19" s="22" t="s">
        <v>57</v>
      </c>
      <c r="E19" s="19">
        <v>0</v>
      </c>
      <c r="F19" s="19"/>
      <c r="G19" s="19">
        <f t="shared" si="0"/>
        <v>0</v>
      </c>
      <c r="H19" s="20" t="str">
        <f t="shared" si="1"/>
        <v>F</v>
      </c>
      <c r="I19" s="21"/>
    </row>
    <row r="20" spans="1:9" ht="16.5">
      <c r="A20" s="18">
        <v>6</v>
      </c>
      <c r="B20" s="23" t="s">
        <v>376</v>
      </c>
      <c r="C20" s="22" t="s">
        <v>377</v>
      </c>
      <c r="D20" s="22" t="s">
        <v>141</v>
      </c>
      <c r="E20" s="19">
        <v>5</v>
      </c>
      <c r="F20" s="19"/>
      <c r="G20" s="19">
        <f t="shared" si="0"/>
        <v>1.5</v>
      </c>
      <c r="H20" s="20" t="str">
        <f t="shared" si="1"/>
        <v>F</v>
      </c>
      <c r="I20" s="21"/>
    </row>
    <row r="21" spans="1:9" ht="16.5">
      <c r="A21" s="18">
        <v>7</v>
      </c>
      <c r="B21" s="23" t="s">
        <v>378</v>
      </c>
      <c r="C21" s="22" t="s">
        <v>142</v>
      </c>
      <c r="D21" s="22" t="s">
        <v>29</v>
      </c>
      <c r="E21" s="19">
        <v>6</v>
      </c>
      <c r="F21" s="19"/>
      <c r="G21" s="19">
        <f t="shared" si="0"/>
        <v>1.7999999999999998</v>
      </c>
      <c r="H21" s="20" t="str">
        <f t="shared" si="1"/>
        <v>F</v>
      </c>
      <c r="I21" s="21"/>
    </row>
    <row r="22" spans="1:9" ht="16.5">
      <c r="A22" s="18">
        <v>8</v>
      </c>
      <c r="B22" s="23" t="s">
        <v>379</v>
      </c>
      <c r="C22" s="22" t="s">
        <v>380</v>
      </c>
      <c r="D22" s="22" t="s">
        <v>82</v>
      </c>
      <c r="E22" s="19">
        <v>6</v>
      </c>
      <c r="F22" s="19"/>
      <c r="G22" s="19">
        <f t="shared" si="0"/>
        <v>1.7999999999999998</v>
      </c>
      <c r="H22" s="20" t="str">
        <f t="shared" si="1"/>
        <v>F</v>
      </c>
      <c r="I22" s="21"/>
    </row>
    <row r="23" spans="1:9" ht="16.5">
      <c r="A23" s="18">
        <v>9</v>
      </c>
      <c r="B23" s="23" t="s">
        <v>381</v>
      </c>
      <c r="C23" s="22" t="s">
        <v>382</v>
      </c>
      <c r="D23" s="22" t="s">
        <v>30</v>
      </c>
      <c r="E23" s="19">
        <v>8</v>
      </c>
      <c r="F23" s="19"/>
      <c r="G23" s="19">
        <f t="shared" si="0"/>
        <v>2.4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383</v>
      </c>
      <c r="C24" s="22" t="s">
        <v>384</v>
      </c>
      <c r="D24" s="22" t="s">
        <v>98</v>
      </c>
      <c r="E24" s="19">
        <v>6</v>
      </c>
      <c r="F24" s="19"/>
      <c r="G24" s="19">
        <f t="shared" si="0"/>
        <v>1.7999999999999998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385</v>
      </c>
      <c r="C25" s="22" t="s">
        <v>386</v>
      </c>
      <c r="D25" s="22" t="s">
        <v>84</v>
      </c>
      <c r="E25" s="19">
        <v>6.5</v>
      </c>
      <c r="F25" s="19"/>
      <c r="G25" s="19">
        <f t="shared" si="0"/>
        <v>1.95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387</v>
      </c>
      <c r="C26" s="22" t="s">
        <v>388</v>
      </c>
      <c r="D26" s="22" t="s">
        <v>118</v>
      </c>
      <c r="E26" s="19">
        <v>6.5</v>
      </c>
      <c r="F26" s="19"/>
      <c r="G26" s="19">
        <f t="shared" si="0"/>
        <v>1.95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389</v>
      </c>
      <c r="C27" s="22" t="s">
        <v>390</v>
      </c>
      <c r="D27" s="22" t="s">
        <v>176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391</v>
      </c>
      <c r="C28" s="22" t="s">
        <v>39</v>
      </c>
      <c r="D28" s="22" t="s">
        <v>85</v>
      </c>
      <c r="E28" s="19">
        <v>6</v>
      </c>
      <c r="F28" s="19"/>
      <c r="G28" s="19">
        <f t="shared" si="0"/>
        <v>1.7999999999999998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392</v>
      </c>
      <c r="C29" s="22" t="s">
        <v>188</v>
      </c>
      <c r="D29" s="22" t="s">
        <v>393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394</v>
      </c>
      <c r="C30" s="22" t="s">
        <v>395</v>
      </c>
      <c r="D30" s="22" t="s">
        <v>86</v>
      </c>
      <c r="E30" s="19">
        <v>7</v>
      </c>
      <c r="F30" s="19"/>
      <c r="G30" s="19">
        <f t="shared" si="0"/>
        <v>2.1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396</v>
      </c>
      <c r="C31" s="22" t="s">
        <v>397</v>
      </c>
      <c r="D31" s="22" t="s">
        <v>37</v>
      </c>
      <c r="E31" s="19">
        <v>7.5</v>
      </c>
      <c r="F31" s="19"/>
      <c r="G31" s="19">
        <f t="shared" si="0"/>
        <v>2.25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398</v>
      </c>
      <c r="C32" s="22" t="s">
        <v>174</v>
      </c>
      <c r="D32" s="22" t="s">
        <v>37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399</v>
      </c>
      <c r="C33" s="22" t="s">
        <v>400</v>
      </c>
      <c r="D33" s="22" t="s">
        <v>143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401</v>
      </c>
      <c r="C34" s="22" t="s">
        <v>402</v>
      </c>
      <c r="D34" s="22" t="s">
        <v>61</v>
      </c>
      <c r="E34" s="19">
        <v>0</v>
      </c>
      <c r="F34" s="19"/>
      <c r="G34" s="19">
        <f t="shared" si="0"/>
        <v>0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403</v>
      </c>
      <c r="C35" s="22" t="s">
        <v>404</v>
      </c>
      <c r="D35" s="22" t="s">
        <v>108</v>
      </c>
      <c r="E35" s="19">
        <v>5</v>
      </c>
      <c r="F35" s="19"/>
      <c r="G35" s="19">
        <f t="shared" si="0"/>
        <v>1.5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405</v>
      </c>
      <c r="C36" s="22" t="s">
        <v>406</v>
      </c>
      <c r="D36" s="22" t="s">
        <v>62</v>
      </c>
      <c r="E36" s="19">
        <v>6</v>
      </c>
      <c r="F36" s="19"/>
      <c r="G36" s="19">
        <f t="shared" si="0"/>
        <v>1.7999999999999998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407</v>
      </c>
      <c r="C37" s="22" t="s">
        <v>408</v>
      </c>
      <c r="D37" s="22" t="s">
        <v>62</v>
      </c>
      <c r="E37" s="19">
        <v>7</v>
      </c>
      <c r="F37" s="19"/>
      <c r="G37" s="19">
        <f t="shared" si="0"/>
        <v>2.1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409</v>
      </c>
      <c r="C38" s="22" t="s">
        <v>78</v>
      </c>
      <c r="D38" s="22" t="s">
        <v>62</v>
      </c>
      <c r="E38" s="19">
        <v>7.5</v>
      </c>
      <c r="F38" s="19"/>
      <c r="G38" s="19">
        <f t="shared" si="0"/>
        <v>2.25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410</v>
      </c>
      <c r="C39" s="22" t="s">
        <v>150</v>
      </c>
      <c r="D39" s="22" t="s">
        <v>62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411</v>
      </c>
      <c r="C40" s="22" t="s">
        <v>178</v>
      </c>
      <c r="D40" s="22" t="s">
        <v>144</v>
      </c>
      <c r="E40" s="19">
        <v>6.5</v>
      </c>
      <c r="F40" s="19"/>
      <c r="G40" s="19">
        <f t="shared" si="0"/>
        <v>1.95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412</v>
      </c>
      <c r="C41" s="22" t="s">
        <v>413</v>
      </c>
      <c r="D41" s="22" t="s">
        <v>63</v>
      </c>
      <c r="E41" s="19">
        <v>5</v>
      </c>
      <c r="F41" s="19"/>
      <c r="G41" s="19">
        <f t="shared" si="0"/>
        <v>1.5</v>
      </c>
      <c r="H41" s="20" t="str">
        <f t="shared" si="1"/>
        <v>F</v>
      </c>
      <c r="I41" s="21"/>
    </row>
    <row r="42" spans="1:9" ht="16.5">
      <c r="A42" s="18">
        <v>28</v>
      </c>
      <c r="B42" s="23" t="s">
        <v>414</v>
      </c>
      <c r="C42" s="22" t="s">
        <v>126</v>
      </c>
      <c r="D42" s="22" t="s">
        <v>63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415</v>
      </c>
      <c r="C43" s="22" t="s">
        <v>416</v>
      </c>
      <c r="D43" s="22" t="s">
        <v>64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1"/>
    </row>
    <row r="44" spans="1:9" ht="16.5">
      <c r="A44" s="18">
        <v>30</v>
      </c>
      <c r="B44" s="23" t="s">
        <v>417</v>
      </c>
      <c r="C44" s="22" t="s">
        <v>135</v>
      </c>
      <c r="D44" s="22" t="s">
        <v>87</v>
      </c>
      <c r="E44" s="19">
        <v>6.5</v>
      </c>
      <c r="F44" s="19"/>
      <c r="G44" s="19">
        <f t="shared" si="0"/>
        <v>1.95</v>
      </c>
      <c r="H44" s="20" t="str">
        <f t="shared" si="1"/>
        <v>F</v>
      </c>
      <c r="I44" s="21"/>
    </row>
    <row r="45" spans="1:9" ht="16.5">
      <c r="A45" s="18">
        <v>31</v>
      </c>
      <c r="B45" s="23" t="s">
        <v>418</v>
      </c>
      <c r="C45" s="22" t="s">
        <v>117</v>
      </c>
      <c r="D45" s="22" t="s">
        <v>128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419</v>
      </c>
      <c r="C46" s="22" t="s">
        <v>39</v>
      </c>
      <c r="D46" s="22" t="s">
        <v>44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420</v>
      </c>
      <c r="C47" s="22" t="s">
        <v>177</v>
      </c>
      <c r="D47" s="22" t="s">
        <v>89</v>
      </c>
      <c r="E47" s="19">
        <v>8</v>
      </c>
      <c r="F47" s="19"/>
      <c r="G47" s="19">
        <f t="shared" si="0"/>
        <v>2.4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421</v>
      </c>
      <c r="C48" s="22" t="s">
        <v>422</v>
      </c>
      <c r="D48" s="22" t="s">
        <v>89</v>
      </c>
      <c r="E48" s="19">
        <v>5</v>
      </c>
      <c r="F48" s="19"/>
      <c r="G48" s="19">
        <f t="shared" si="0"/>
        <v>1.5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423</v>
      </c>
      <c r="C49" s="22" t="s">
        <v>180</v>
      </c>
      <c r="D49" s="22" t="s">
        <v>45</v>
      </c>
      <c r="E49" s="19">
        <v>6</v>
      </c>
      <c r="F49" s="19"/>
      <c r="G49" s="19">
        <f t="shared" si="0"/>
        <v>1.7999999999999998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424</v>
      </c>
      <c r="C50" s="22" t="s">
        <v>425</v>
      </c>
      <c r="D50" s="22" t="s">
        <v>90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426</v>
      </c>
      <c r="C51" s="22" t="s">
        <v>427</v>
      </c>
      <c r="D51" s="22" t="s">
        <v>119</v>
      </c>
      <c r="E51" s="19">
        <v>5</v>
      </c>
      <c r="F51" s="19"/>
      <c r="G51" s="19">
        <f t="shared" si="0"/>
        <v>1.5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428</v>
      </c>
      <c r="C52" s="22" t="s">
        <v>207</v>
      </c>
      <c r="D52" s="22" t="s">
        <v>110</v>
      </c>
      <c r="E52" s="19">
        <v>5</v>
      </c>
      <c r="F52" s="19"/>
      <c r="G52" s="19">
        <f t="shared" si="0"/>
        <v>1.5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429</v>
      </c>
      <c r="C53" s="22" t="s">
        <v>213</v>
      </c>
      <c r="D53" s="22" t="s">
        <v>67</v>
      </c>
      <c r="E53" s="19">
        <v>5</v>
      </c>
      <c r="F53" s="19"/>
      <c r="G53" s="19">
        <f t="shared" si="0"/>
        <v>1.5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430</v>
      </c>
      <c r="C54" s="22" t="s">
        <v>431</v>
      </c>
      <c r="D54" s="22" t="s">
        <v>48</v>
      </c>
      <c r="E54" s="19">
        <v>6</v>
      </c>
      <c r="F54" s="19"/>
      <c r="G54" s="19">
        <f t="shared" si="0"/>
        <v>1.7999999999999998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432</v>
      </c>
      <c r="C55" s="22" t="s">
        <v>202</v>
      </c>
      <c r="D55" s="22" t="s">
        <v>181</v>
      </c>
      <c r="E55" s="19">
        <v>6.5</v>
      </c>
      <c r="F55" s="19"/>
      <c r="G55" s="19">
        <f t="shared" si="0"/>
        <v>1.95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433</v>
      </c>
      <c r="C56" s="22" t="s">
        <v>95</v>
      </c>
      <c r="D56" s="22" t="s">
        <v>102</v>
      </c>
      <c r="E56" s="19">
        <v>6.5</v>
      </c>
      <c r="F56" s="19"/>
      <c r="G56" s="19">
        <f t="shared" si="0"/>
        <v>1.95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434</v>
      </c>
      <c r="C57" s="22" t="s">
        <v>50</v>
      </c>
      <c r="D57" s="22" t="s">
        <v>159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435</v>
      </c>
      <c r="C58" s="22" t="s">
        <v>198</v>
      </c>
      <c r="D58" s="22" t="s">
        <v>203</v>
      </c>
      <c r="E58" s="19">
        <v>6</v>
      </c>
      <c r="F58" s="19"/>
      <c r="G58" s="19">
        <f t="shared" si="0"/>
        <v>1.7999999999999998</v>
      </c>
      <c r="H58" s="20" t="str">
        <f t="shared" si="1"/>
        <v>F</v>
      </c>
      <c r="I58" s="21"/>
    </row>
    <row r="59" spans="1:9" ht="16.5">
      <c r="A59" s="18">
        <v>45</v>
      </c>
      <c r="B59" s="23" t="s">
        <v>436</v>
      </c>
      <c r="C59" s="22" t="s">
        <v>135</v>
      </c>
      <c r="D59" s="22" t="s">
        <v>72</v>
      </c>
      <c r="E59" s="19">
        <v>8</v>
      </c>
      <c r="F59" s="19"/>
      <c r="G59" s="19">
        <f t="shared" si="0"/>
        <v>2.4</v>
      </c>
      <c r="H59" s="20" t="str">
        <f t="shared" si="1"/>
        <v>F</v>
      </c>
      <c r="I59" s="21"/>
    </row>
    <row r="60" spans="1:9" ht="16.5">
      <c r="A60" s="18">
        <v>46</v>
      </c>
      <c r="B60" s="23" t="s">
        <v>437</v>
      </c>
      <c r="C60" s="22" t="s">
        <v>438</v>
      </c>
      <c r="D60" s="22" t="s">
        <v>75</v>
      </c>
      <c r="E60" s="19">
        <v>6.5</v>
      </c>
      <c r="F60" s="19"/>
      <c r="G60" s="19">
        <f t="shared" si="0"/>
        <v>1.95</v>
      </c>
      <c r="H60" s="20" t="str">
        <f t="shared" si="1"/>
        <v>F</v>
      </c>
      <c r="I60" s="21"/>
    </row>
    <row r="61" spans="1:9" ht="16.5">
      <c r="A61" s="18">
        <v>47</v>
      </c>
      <c r="B61" s="23" t="s">
        <v>439</v>
      </c>
      <c r="C61" s="22" t="s">
        <v>440</v>
      </c>
      <c r="D61" s="22" t="s">
        <v>130</v>
      </c>
      <c r="E61" s="19">
        <v>7</v>
      </c>
      <c r="F61" s="19"/>
      <c r="G61" s="19">
        <f t="shared" si="0"/>
        <v>2.1</v>
      </c>
      <c r="H61" s="20" t="str">
        <f t="shared" si="1"/>
        <v>F</v>
      </c>
      <c r="I61" s="21"/>
    </row>
    <row r="62" spans="1:9" ht="16.5">
      <c r="A62" s="18">
        <v>48</v>
      </c>
      <c r="B62" s="23" t="s">
        <v>441</v>
      </c>
      <c r="C62" s="22" t="s">
        <v>132</v>
      </c>
      <c r="D62" s="22" t="s">
        <v>145</v>
      </c>
      <c r="E62" s="19">
        <v>0</v>
      </c>
      <c r="F62" s="19"/>
      <c r="G62" s="19">
        <f t="shared" si="0"/>
        <v>0</v>
      </c>
      <c r="H62" s="20" t="str">
        <f t="shared" si="1"/>
        <v>F</v>
      </c>
      <c r="I62" s="21"/>
    </row>
    <row r="63" spans="1:9" ht="16.5">
      <c r="A63" s="18">
        <v>49</v>
      </c>
      <c r="B63" s="23" t="s">
        <v>442</v>
      </c>
      <c r="C63" s="22" t="s">
        <v>443</v>
      </c>
      <c r="D63" s="22" t="s">
        <v>77</v>
      </c>
      <c r="E63" s="19">
        <v>7</v>
      </c>
      <c r="F63" s="19"/>
      <c r="G63" s="19">
        <f t="shared" si="0"/>
        <v>2.1</v>
      </c>
      <c r="H63" s="20" t="str">
        <f t="shared" si="1"/>
        <v>F</v>
      </c>
      <c r="I63" s="21"/>
    </row>
    <row r="64" spans="1:9" ht="16.5">
      <c r="A64" s="18">
        <v>50</v>
      </c>
      <c r="B64" s="23" t="s">
        <v>444</v>
      </c>
      <c r="C64" s="22" t="s">
        <v>131</v>
      </c>
      <c r="D64" s="22" t="s">
        <v>49</v>
      </c>
      <c r="E64" s="19">
        <v>0</v>
      </c>
      <c r="F64" s="19"/>
      <c r="G64" s="19">
        <f t="shared" si="0"/>
        <v>0</v>
      </c>
      <c r="H64" s="20" t="str">
        <f t="shared" si="1"/>
        <v>F</v>
      </c>
      <c r="I64" s="21"/>
    </row>
    <row r="65" spans="1:9" ht="16.5">
      <c r="A65" s="18">
        <v>51</v>
      </c>
      <c r="B65" s="23" t="s">
        <v>445</v>
      </c>
      <c r="C65" s="22" t="s">
        <v>109</v>
      </c>
      <c r="D65" s="22" t="s">
        <v>49</v>
      </c>
      <c r="E65" s="19">
        <v>6</v>
      </c>
      <c r="F65" s="19"/>
      <c r="G65" s="19">
        <f t="shared" si="0"/>
        <v>1.7999999999999998</v>
      </c>
      <c r="H65" s="20" t="str">
        <f t="shared" si="1"/>
        <v>F</v>
      </c>
      <c r="I65" s="21"/>
    </row>
    <row r="66" spans="1:9" ht="16.5">
      <c r="A66" s="18">
        <v>52</v>
      </c>
      <c r="B66" s="23" t="s">
        <v>446</v>
      </c>
      <c r="C66" s="22" t="s">
        <v>185</v>
      </c>
      <c r="D66" s="22" t="s">
        <v>53</v>
      </c>
      <c r="E66" s="19">
        <v>8</v>
      </c>
      <c r="F66" s="19"/>
      <c r="G66" s="19">
        <f t="shared" si="0"/>
        <v>2.4</v>
      </c>
      <c r="H66" s="20" t="str">
        <f t="shared" si="1"/>
        <v>F</v>
      </c>
      <c r="I66" s="21"/>
    </row>
    <row r="67" spans="1:9" ht="16.5">
      <c r="A67" s="18">
        <v>53</v>
      </c>
      <c r="B67" s="23" t="s">
        <v>447</v>
      </c>
      <c r="C67" s="22" t="s">
        <v>74</v>
      </c>
      <c r="D67" s="22" t="s">
        <v>136</v>
      </c>
      <c r="E67" s="19">
        <v>7.5</v>
      </c>
      <c r="F67" s="19"/>
      <c r="G67" s="19">
        <f t="shared" si="0"/>
        <v>2.25</v>
      </c>
      <c r="H67" s="20" t="str">
        <f t="shared" si="1"/>
        <v>F</v>
      </c>
      <c r="I67" s="21"/>
    </row>
    <row r="68" spans="1:9" ht="16.5">
      <c r="A68" s="18">
        <v>54</v>
      </c>
      <c r="B68" s="23" t="s">
        <v>448</v>
      </c>
      <c r="C68" s="22" t="s">
        <v>74</v>
      </c>
      <c r="D68" s="22" t="s">
        <v>79</v>
      </c>
      <c r="E68" s="19">
        <v>6.5</v>
      </c>
      <c r="F68" s="19"/>
      <c r="G68" s="19">
        <f t="shared" si="0"/>
        <v>1.95</v>
      </c>
      <c r="H68" s="20" t="str">
        <f t="shared" si="1"/>
        <v>F</v>
      </c>
      <c r="I68" s="21"/>
    </row>
    <row r="69" spans="1:9" ht="16.5">
      <c r="A69" s="18">
        <v>55</v>
      </c>
      <c r="B69" s="23" t="s">
        <v>449</v>
      </c>
      <c r="C69" s="22" t="s">
        <v>450</v>
      </c>
      <c r="D69" s="22" t="s">
        <v>161</v>
      </c>
      <c r="E69" s="19">
        <v>0</v>
      </c>
      <c r="F69" s="19"/>
      <c r="G69" s="19">
        <f t="shared" si="0"/>
        <v>0</v>
      </c>
      <c r="H69" s="20" t="str">
        <f t="shared" si="1"/>
        <v>F</v>
      </c>
      <c r="I69" s="21"/>
    </row>
    <row r="70" spans="1:9" ht="16.5">
      <c r="A70" s="18">
        <v>56</v>
      </c>
      <c r="B70" s="23" t="s">
        <v>451</v>
      </c>
      <c r="C70" s="22" t="s">
        <v>115</v>
      </c>
      <c r="D70" s="22" t="s">
        <v>55</v>
      </c>
      <c r="E70" s="19">
        <v>5</v>
      </c>
      <c r="F70" s="19"/>
      <c r="G70" s="19">
        <f t="shared" si="0"/>
        <v>1.5</v>
      </c>
      <c r="H70" s="20" t="str">
        <f t="shared" si="1"/>
        <v>F</v>
      </c>
      <c r="I70" s="21"/>
    </row>
    <row r="71" spans="1:9" ht="16.5">
      <c r="A71" s="18">
        <v>57</v>
      </c>
      <c r="B71" s="23" t="s">
        <v>452</v>
      </c>
      <c r="C71" s="22" t="s">
        <v>453</v>
      </c>
      <c r="D71" s="22" t="s">
        <v>105</v>
      </c>
      <c r="E71" s="19">
        <v>8</v>
      </c>
      <c r="F71" s="19"/>
      <c r="G71" s="19">
        <f t="shared" si="0"/>
        <v>2.4</v>
      </c>
      <c r="H71" s="20" t="str">
        <f t="shared" si="1"/>
        <v>F</v>
      </c>
      <c r="I71" s="21"/>
    </row>
    <row r="72" spans="1:9" ht="16.5">
      <c r="A72" s="18">
        <v>58</v>
      </c>
      <c r="B72" s="23" t="s">
        <v>454</v>
      </c>
      <c r="C72" s="22" t="s">
        <v>455</v>
      </c>
      <c r="D72" s="22" t="s">
        <v>96</v>
      </c>
      <c r="E72" s="19">
        <v>7.5</v>
      </c>
      <c r="F72" s="19"/>
      <c r="G72" s="19">
        <f t="shared" si="0"/>
        <v>2.25</v>
      </c>
      <c r="H72" s="20" t="str">
        <f t="shared" si="1"/>
        <v>F</v>
      </c>
      <c r="I72" s="21"/>
    </row>
    <row r="73" spans="1:9" ht="15.75">
      <c r="A73" s="18">
        <v>59</v>
      </c>
      <c r="B73" s="24"/>
      <c r="C73" s="25"/>
      <c r="D73" s="25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6.5">
      <c r="A74" s="18">
        <v>60</v>
      </c>
      <c r="B74" s="29"/>
      <c r="C74" s="30"/>
      <c r="D74" s="30"/>
      <c r="E74" s="19"/>
      <c r="F74" s="19"/>
      <c r="G74" s="19">
        <f t="shared" si="0"/>
        <v>0</v>
      </c>
      <c r="H74" s="20" t="str">
        <f t="shared" si="1"/>
        <v>F</v>
      </c>
      <c r="I74" s="2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6" spans="1:9" ht="15.75">
      <c r="A76" s="7" t="str">
        <f>"Cộng danh sách gồm "</f>
        <v xml:space="preserve">Cộng danh sách gồm </v>
      </c>
      <c r="B76" s="7"/>
      <c r="C76" s="7"/>
      <c r="D76" s="8">
        <f>COUNTA(H15:H74)</f>
        <v>60</v>
      </c>
      <c r="E76" s="9">
        <v>1</v>
      </c>
      <c r="F76" s="10"/>
      <c r="G76" s="1"/>
      <c r="H76" s="1"/>
      <c r="I76" s="1"/>
    </row>
    <row r="77" spans="1:9" ht="15.75">
      <c r="A77" s="52" t="s">
        <v>20</v>
      </c>
      <c r="B77" s="52"/>
      <c r="C77" s="52"/>
      <c r="D77" s="11">
        <f>COUNTIF(G15:G74,"&gt;=5")</f>
        <v>0</v>
      </c>
      <c r="E77" s="12">
        <f>D77/D76</f>
        <v>0</v>
      </c>
      <c r="F77" s="13"/>
      <c r="G77" s="1"/>
      <c r="H77" s="1"/>
      <c r="I77" s="1"/>
    </row>
    <row r="78" spans="1:9" ht="15.75">
      <c r="A78" s="52" t="s">
        <v>21</v>
      </c>
      <c r="B78" s="52"/>
      <c r="C78" s="52"/>
      <c r="D78" s="11"/>
      <c r="E78" s="12">
        <f>D78/D76</f>
        <v>0</v>
      </c>
      <c r="F78" s="13"/>
      <c r="G78" s="1"/>
      <c r="H78" s="1"/>
      <c r="I78" s="1"/>
    </row>
    <row r="79" spans="1:9" ht="15.75">
      <c r="A79" s="14"/>
      <c r="B79" s="14"/>
      <c r="C79" s="3"/>
      <c r="D79" s="14"/>
      <c r="E79" s="2"/>
      <c r="F79" s="1"/>
      <c r="G79" s="1"/>
      <c r="H79" s="1"/>
      <c r="I79" s="1"/>
    </row>
    <row r="80" spans="1:9" ht="15.75">
      <c r="A80" s="1"/>
      <c r="B80" s="1"/>
      <c r="C80" s="1"/>
      <c r="D80" s="1"/>
      <c r="E80" s="53" t="str">
        <f ca="1">"TP. Hồ Chí Minh, ngày "&amp;  DAY(NOW())&amp;" tháng " &amp;MONTH(NOW())&amp;" năm "&amp;YEAR(NOW())</f>
        <v>TP. Hồ Chí Minh, ngày 28 tháng 11 năm 2017</v>
      </c>
      <c r="F80" s="53"/>
      <c r="G80" s="53"/>
      <c r="H80" s="53"/>
      <c r="I80" s="53"/>
    </row>
    <row r="81" spans="1:9" ht="15.75">
      <c r="A81" s="34" t="s">
        <v>140</v>
      </c>
      <c r="B81" s="34"/>
      <c r="C81" s="34"/>
      <c r="D81" s="1"/>
      <c r="E81" s="34" t="s">
        <v>22</v>
      </c>
      <c r="F81" s="34"/>
      <c r="G81" s="34"/>
      <c r="H81" s="34"/>
      <c r="I81" s="34"/>
    </row>
    <row r="82" spans="1:9" ht="15.75">
      <c r="A82" s="1"/>
      <c r="B82" s="1"/>
      <c r="C82" s="1"/>
      <c r="D82" s="1"/>
      <c r="E82" s="1"/>
      <c r="F82" s="1"/>
      <c r="G82" s="1"/>
      <c r="H82" s="1"/>
      <c r="I82" s="1"/>
    </row>
    <row r="85" spans="1:9" ht="15.75">
      <c r="F85" s="38" t="s">
        <v>95</v>
      </c>
      <c r="G85" s="38"/>
      <c r="H85" s="38"/>
    </row>
  </sheetData>
  <protectedRanges>
    <protectedRange sqref="A82:D82" name="Range5"/>
    <protectedRange sqref="I15:I74" name="Range4"/>
    <protectedRange sqref="E15:F74" name="Range3"/>
    <protectedRange sqref="A4" name="Range1"/>
    <protectedRange sqref="E13:F13" name="Range6"/>
    <protectedRange sqref="E82:I82" name="Range5_1_1"/>
    <protectedRange sqref="B15:D74" name="Range3_1_1"/>
    <protectedRange sqref="C8:C10 G8:G9" name="Range2_1_1"/>
  </protectedRanges>
  <mergeCells count="25">
    <mergeCell ref="F85:H85"/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3" priority="2" stopIfTrue="1" operator="equal">
      <formula>"F"</formula>
    </cfRule>
  </conditionalFormatting>
  <conditionalFormatting sqref="G15:G74">
    <cfRule type="expression" dxfId="2" priority="1" stopIfTrue="1">
      <formula>MAX(#REF!)&lt;4</formula>
    </cfRule>
  </conditionalFormatting>
  <pageMargins left="0.23958333333333334" right="1.0416666666666666E-2" top="0.75" bottom="0.10416666666666667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83"/>
  <sheetViews>
    <sheetView tabSelected="1" view="pageLayout" topLeftCell="A55" zoomScaleNormal="100" workbookViewId="0">
      <selection activeCell="L11" sqref="L11"/>
    </sheetView>
  </sheetViews>
  <sheetFormatPr defaultRowHeight="15"/>
  <cols>
    <col min="1" max="1" width="7.5703125" customWidth="1"/>
    <col min="2" max="2" width="13.85546875" customWidth="1"/>
    <col min="3" max="3" width="23.85546875" customWidth="1"/>
    <col min="4" max="4" width="10.42578125" customWidth="1"/>
    <col min="9" max="9" width="9.8554687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32"/>
      <c r="D7" s="32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456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457</v>
      </c>
      <c r="C15" s="22" t="s">
        <v>458</v>
      </c>
      <c r="D15" s="22" t="s">
        <v>24</v>
      </c>
      <c r="E15" s="19">
        <v>8</v>
      </c>
      <c r="F15" s="19"/>
      <c r="G15" s="19">
        <f>E15*$E$13+F15*$F$13</f>
        <v>2.4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459</v>
      </c>
      <c r="C16" s="22" t="s">
        <v>460</v>
      </c>
      <c r="D16" s="22" t="s">
        <v>80</v>
      </c>
      <c r="E16" s="19">
        <v>6.5</v>
      </c>
      <c r="F16" s="19"/>
      <c r="G16" s="19">
        <f t="shared" ref="G16:G73" si="0">E16*$E$13+F16*$F$13</f>
        <v>1.95</v>
      </c>
      <c r="H16" s="20" t="str">
        <f t="shared" ref="H16:H73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461</v>
      </c>
      <c r="C17" s="22" t="s">
        <v>462</v>
      </c>
      <c r="D17" s="22" t="s">
        <v>463</v>
      </c>
      <c r="E17" s="19">
        <v>6</v>
      </c>
      <c r="F17" s="19"/>
      <c r="G17" s="19">
        <f t="shared" si="0"/>
        <v>1.7999999999999998</v>
      </c>
      <c r="H17" s="20" t="str">
        <f t="shared" si="1"/>
        <v>F</v>
      </c>
      <c r="I17" s="21"/>
    </row>
    <row r="18" spans="1:9" ht="16.5">
      <c r="A18" s="18">
        <v>4</v>
      </c>
      <c r="B18" s="23" t="s">
        <v>464</v>
      </c>
      <c r="C18" s="22" t="s">
        <v>132</v>
      </c>
      <c r="D18" s="22" t="s">
        <v>197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9" ht="16.5">
      <c r="A19" s="18">
        <v>5</v>
      </c>
      <c r="B19" s="23" t="s">
        <v>465</v>
      </c>
      <c r="C19" s="22" t="s">
        <v>206</v>
      </c>
      <c r="D19" s="22" t="s">
        <v>466</v>
      </c>
      <c r="E19" s="19">
        <v>6</v>
      </c>
      <c r="F19" s="19"/>
      <c r="G19" s="19">
        <f t="shared" si="0"/>
        <v>1.7999999999999998</v>
      </c>
      <c r="H19" s="20" t="str">
        <f t="shared" si="1"/>
        <v>F</v>
      </c>
      <c r="I19" s="21"/>
    </row>
    <row r="20" spans="1:9" ht="16.5">
      <c r="A20" s="18">
        <v>6</v>
      </c>
      <c r="B20" s="23" t="s">
        <v>467</v>
      </c>
      <c r="C20" s="22" t="s">
        <v>153</v>
      </c>
      <c r="D20" s="22" t="s">
        <v>200</v>
      </c>
      <c r="E20" s="19">
        <v>5</v>
      </c>
      <c r="F20" s="19"/>
      <c r="G20" s="19">
        <f t="shared" si="0"/>
        <v>1.5</v>
      </c>
      <c r="H20" s="20" t="str">
        <f t="shared" si="1"/>
        <v>F</v>
      </c>
      <c r="I20" s="21"/>
    </row>
    <row r="21" spans="1:9" ht="16.5">
      <c r="A21" s="18">
        <v>7</v>
      </c>
      <c r="B21" s="23" t="s">
        <v>468</v>
      </c>
      <c r="C21" s="22" t="s">
        <v>167</v>
      </c>
      <c r="D21" s="22" t="s">
        <v>26</v>
      </c>
      <c r="E21" s="19">
        <v>6.5</v>
      </c>
      <c r="F21" s="19"/>
      <c r="G21" s="19">
        <f t="shared" si="0"/>
        <v>1.95</v>
      </c>
      <c r="H21" s="20" t="str">
        <f t="shared" si="1"/>
        <v>F</v>
      </c>
      <c r="I21" s="21"/>
    </row>
    <row r="22" spans="1:9" ht="16.5">
      <c r="A22" s="18">
        <v>8</v>
      </c>
      <c r="B22" s="23" t="s">
        <v>469</v>
      </c>
      <c r="C22" s="22" t="s">
        <v>470</v>
      </c>
      <c r="D22" s="22" t="s">
        <v>81</v>
      </c>
      <c r="E22" s="19">
        <v>5</v>
      </c>
      <c r="F22" s="19"/>
      <c r="G22" s="19">
        <f t="shared" si="0"/>
        <v>1.5</v>
      </c>
      <c r="H22" s="20" t="str">
        <f t="shared" si="1"/>
        <v>F</v>
      </c>
      <c r="I22" s="21"/>
    </row>
    <row r="23" spans="1:9" ht="16.5">
      <c r="A23" s="18">
        <v>9</v>
      </c>
      <c r="B23" s="23" t="s">
        <v>471</v>
      </c>
      <c r="C23" s="22" t="s">
        <v>69</v>
      </c>
      <c r="D23" s="22" t="s">
        <v>97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472</v>
      </c>
      <c r="C24" s="22" t="s">
        <v>28</v>
      </c>
      <c r="D24" s="22" t="s">
        <v>97</v>
      </c>
      <c r="E24" s="19">
        <v>5</v>
      </c>
      <c r="F24" s="19"/>
      <c r="G24" s="19">
        <f t="shared" si="0"/>
        <v>1.5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473</v>
      </c>
      <c r="C25" s="22" t="s">
        <v>147</v>
      </c>
      <c r="D25" s="22" t="s">
        <v>57</v>
      </c>
      <c r="E25" s="19">
        <v>5</v>
      </c>
      <c r="F25" s="19"/>
      <c r="G25" s="19">
        <f t="shared" si="0"/>
        <v>1.5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474</v>
      </c>
      <c r="C26" s="22" t="s">
        <v>475</v>
      </c>
      <c r="D26" s="22" t="s">
        <v>58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476</v>
      </c>
      <c r="C27" s="22" t="s">
        <v>163</v>
      </c>
      <c r="D27" s="22" t="s">
        <v>32</v>
      </c>
      <c r="E27" s="19">
        <v>8.5</v>
      </c>
      <c r="F27" s="19"/>
      <c r="G27" s="19">
        <f t="shared" si="0"/>
        <v>2.5499999999999998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477</v>
      </c>
      <c r="C28" s="22" t="s">
        <v>478</v>
      </c>
      <c r="D28" s="22" t="s">
        <v>84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479</v>
      </c>
      <c r="C29" s="22" t="s">
        <v>216</v>
      </c>
      <c r="D29" s="22" t="s">
        <v>33</v>
      </c>
      <c r="E29" s="19">
        <v>0</v>
      </c>
      <c r="F29" s="19"/>
      <c r="G29" s="19">
        <f t="shared" si="0"/>
        <v>0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480</v>
      </c>
      <c r="C30" s="22" t="s">
        <v>195</v>
      </c>
      <c r="D30" s="22" t="s">
        <v>35</v>
      </c>
      <c r="E30" s="19">
        <v>7</v>
      </c>
      <c r="F30" s="19"/>
      <c r="G30" s="19">
        <f t="shared" si="0"/>
        <v>2.1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481</v>
      </c>
      <c r="C31" s="22" t="s">
        <v>482</v>
      </c>
      <c r="D31" s="22" t="s">
        <v>123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483</v>
      </c>
      <c r="C32" s="22" t="s">
        <v>59</v>
      </c>
      <c r="D32" s="22" t="s">
        <v>85</v>
      </c>
      <c r="E32" s="19">
        <v>6</v>
      </c>
      <c r="F32" s="19"/>
      <c r="G32" s="19">
        <f t="shared" si="0"/>
        <v>1.7999999999999998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484</v>
      </c>
      <c r="C33" s="22" t="s">
        <v>124</v>
      </c>
      <c r="D33" s="22" t="s">
        <v>138</v>
      </c>
      <c r="E33" s="19">
        <v>0</v>
      </c>
      <c r="F33" s="19"/>
      <c r="G33" s="19">
        <f t="shared" si="0"/>
        <v>0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485</v>
      </c>
      <c r="C34" s="22" t="s">
        <v>486</v>
      </c>
      <c r="D34" s="22" t="s">
        <v>209</v>
      </c>
      <c r="E34" s="19">
        <v>9</v>
      </c>
      <c r="F34" s="19"/>
      <c r="G34" s="19">
        <f t="shared" si="0"/>
        <v>2.6999999999999997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487</v>
      </c>
      <c r="C35" s="22" t="s">
        <v>488</v>
      </c>
      <c r="D35" s="22" t="s">
        <v>37</v>
      </c>
      <c r="E35" s="19">
        <v>8</v>
      </c>
      <c r="F35" s="19"/>
      <c r="G35" s="19">
        <f t="shared" si="0"/>
        <v>2.4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489</v>
      </c>
      <c r="C36" s="22" t="s">
        <v>146</v>
      </c>
      <c r="D36" s="22" t="s">
        <v>37</v>
      </c>
      <c r="E36" s="19">
        <v>0</v>
      </c>
      <c r="F36" s="19"/>
      <c r="G36" s="19">
        <f t="shared" si="0"/>
        <v>0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490</v>
      </c>
      <c r="C37" s="22" t="s">
        <v>491</v>
      </c>
      <c r="D37" s="22" t="s">
        <v>37</v>
      </c>
      <c r="E37" s="19">
        <v>7</v>
      </c>
      <c r="F37" s="19"/>
      <c r="G37" s="19">
        <f t="shared" si="0"/>
        <v>2.1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492</v>
      </c>
      <c r="C38" s="22" t="s">
        <v>493</v>
      </c>
      <c r="D38" s="22" t="s">
        <v>100</v>
      </c>
      <c r="E38" s="19">
        <v>5</v>
      </c>
      <c r="F38" s="19"/>
      <c r="G38" s="19">
        <f t="shared" si="0"/>
        <v>1.5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494</v>
      </c>
      <c r="C39" s="22" t="s">
        <v>194</v>
      </c>
      <c r="D39" s="22" t="s">
        <v>192</v>
      </c>
      <c r="E39" s="19">
        <v>7</v>
      </c>
      <c r="F39" s="19"/>
      <c r="G39" s="19">
        <f t="shared" si="0"/>
        <v>2.1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495</v>
      </c>
      <c r="C40" s="22" t="s">
        <v>170</v>
      </c>
      <c r="D40" s="22" t="s">
        <v>496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497</v>
      </c>
      <c r="C41" s="22" t="s">
        <v>498</v>
      </c>
      <c r="D41" s="22" t="s">
        <v>62</v>
      </c>
      <c r="E41" s="19">
        <v>10</v>
      </c>
      <c r="F41" s="19"/>
      <c r="G41" s="19">
        <f t="shared" si="0"/>
        <v>3</v>
      </c>
      <c r="H41" s="20" t="str">
        <f t="shared" si="1"/>
        <v>F</v>
      </c>
      <c r="I41" s="21"/>
    </row>
    <row r="42" spans="1:9" ht="16.5">
      <c r="A42" s="18">
        <v>28</v>
      </c>
      <c r="B42" s="23" t="s">
        <v>499</v>
      </c>
      <c r="C42" s="22" t="s">
        <v>500</v>
      </c>
      <c r="D42" s="22" t="s">
        <v>62</v>
      </c>
      <c r="E42" s="19">
        <v>6.5</v>
      </c>
      <c r="F42" s="19"/>
      <c r="G42" s="19">
        <f t="shared" si="0"/>
        <v>1.95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501</v>
      </c>
      <c r="C43" s="22" t="s">
        <v>502</v>
      </c>
      <c r="D43" s="22" t="s">
        <v>41</v>
      </c>
      <c r="E43" s="19">
        <v>7</v>
      </c>
      <c r="F43" s="19"/>
      <c r="G43" s="19">
        <f t="shared" si="0"/>
        <v>2.1</v>
      </c>
      <c r="H43" s="20" t="str">
        <f t="shared" si="1"/>
        <v>F</v>
      </c>
      <c r="I43" s="21"/>
    </row>
    <row r="44" spans="1:9" ht="16.5">
      <c r="A44" s="18">
        <v>30</v>
      </c>
      <c r="B44" s="23" t="s">
        <v>503</v>
      </c>
      <c r="C44" s="22" t="s">
        <v>28</v>
      </c>
      <c r="D44" s="22" t="s">
        <v>63</v>
      </c>
      <c r="E44" s="19">
        <v>6.5</v>
      </c>
      <c r="F44" s="19"/>
      <c r="G44" s="19">
        <f t="shared" si="0"/>
        <v>1.95</v>
      </c>
      <c r="H44" s="20" t="str">
        <f t="shared" si="1"/>
        <v>F</v>
      </c>
      <c r="I44" s="21"/>
    </row>
    <row r="45" spans="1:9" ht="16.5">
      <c r="A45" s="18">
        <v>31</v>
      </c>
      <c r="B45" s="23" t="s">
        <v>504</v>
      </c>
      <c r="C45" s="22" t="s">
        <v>50</v>
      </c>
      <c r="D45" s="22" t="s">
        <v>164</v>
      </c>
      <c r="E45" s="19">
        <v>0</v>
      </c>
      <c r="F45" s="19"/>
      <c r="G45" s="19">
        <f t="shared" si="0"/>
        <v>0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505</v>
      </c>
      <c r="C46" s="22" t="s">
        <v>183</v>
      </c>
      <c r="D46" s="22" t="s">
        <v>87</v>
      </c>
      <c r="E46" s="19">
        <v>6.5</v>
      </c>
      <c r="F46" s="19"/>
      <c r="G46" s="19">
        <f t="shared" si="0"/>
        <v>1.95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506</v>
      </c>
      <c r="C47" s="22" t="s">
        <v>187</v>
      </c>
      <c r="D47" s="22" t="s">
        <v>42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507</v>
      </c>
      <c r="C48" s="22" t="s">
        <v>508</v>
      </c>
      <c r="D48" s="22" t="s">
        <v>65</v>
      </c>
      <c r="E48" s="19">
        <v>6</v>
      </c>
      <c r="F48" s="19"/>
      <c r="G48" s="19">
        <f t="shared" si="0"/>
        <v>1.7999999999999998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509</v>
      </c>
      <c r="C49" s="22" t="s">
        <v>510</v>
      </c>
      <c r="D49" s="22" t="s">
        <v>128</v>
      </c>
      <c r="E49" s="19">
        <v>6.5</v>
      </c>
      <c r="F49" s="19"/>
      <c r="G49" s="19">
        <f t="shared" si="0"/>
        <v>1.95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511</v>
      </c>
      <c r="C50" s="22" t="s">
        <v>147</v>
      </c>
      <c r="D50" s="22" t="s">
        <v>44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512</v>
      </c>
      <c r="C51" s="22" t="s">
        <v>458</v>
      </c>
      <c r="D51" s="22" t="s">
        <v>66</v>
      </c>
      <c r="E51" s="19">
        <v>7</v>
      </c>
      <c r="F51" s="19"/>
      <c r="G51" s="19">
        <f t="shared" si="0"/>
        <v>2.1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513</v>
      </c>
      <c r="C52" s="22" t="s">
        <v>165</v>
      </c>
      <c r="D52" s="22" t="s">
        <v>175</v>
      </c>
      <c r="E52" s="19">
        <v>6</v>
      </c>
      <c r="F52" s="19"/>
      <c r="G52" s="19">
        <f t="shared" si="0"/>
        <v>1.7999999999999998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514</v>
      </c>
      <c r="C53" s="22" t="s">
        <v>515</v>
      </c>
      <c r="D53" s="22" t="s">
        <v>114</v>
      </c>
      <c r="E53" s="19">
        <v>8</v>
      </c>
      <c r="F53" s="19"/>
      <c r="G53" s="19">
        <f t="shared" si="0"/>
        <v>2.4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516</v>
      </c>
      <c r="C54" s="22" t="s">
        <v>218</v>
      </c>
      <c r="D54" s="22" t="s">
        <v>46</v>
      </c>
      <c r="E54" s="19">
        <v>8</v>
      </c>
      <c r="F54" s="19"/>
      <c r="G54" s="19">
        <f t="shared" si="0"/>
        <v>2.4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517</v>
      </c>
      <c r="C55" s="22" t="s">
        <v>194</v>
      </c>
      <c r="D55" s="22" t="s">
        <v>47</v>
      </c>
      <c r="E55" s="19">
        <v>0</v>
      </c>
      <c r="F55" s="19"/>
      <c r="G55" s="19">
        <f t="shared" si="0"/>
        <v>0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518</v>
      </c>
      <c r="C56" s="22" t="s">
        <v>519</v>
      </c>
      <c r="D56" s="22" t="s">
        <v>125</v>
      </c>
      <c r="E56" s="19">
        <v>5</v>
      </c>
      <c r="F56" s="19"/>
      <c r="G56" s="19">
        <f t="shared" si="0"/>
        <v>1.5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520</v>
      </c>
      <c r="C57" s="22" t="s">
        <v>521</v>
      </c>
      <c r="D57" s="22" t="s">
        <v>68</v>
      </c>
      <c r="E57" s="19">
        <v>6</v>
      </c>
      <c r="F57" s="19"/>
      <c r="G57" s="19">
        <f t="shared" si="0"/>
        <v>1.7999999999999998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522</v>
      </c>
      <c r="C58" s="22" t="s">
        <v>523</v>
      </c>
      <c r="D58" s="22" t="s">
        <v>48</v>
      </c>
      <c r="E58" s="19">
        <v>6</v>
      </c>
      <c r="F58" s="19"/>
      <c r="G58" s="19">
        <f t="shared" si="0"/>
        <v>1.7999999999999998</v>
      </c>
      <c r="H58" s="20" t="str">
        <f t="shared" si="1"/>
        <v>F</v>
      </c>
      <c r="I58" s="21"/>
    </row>
    <row r="59" spans="1:9" ht="16.5">
      <c r="A59" s="18">
        <v>45</v>
      </c>
      <c r="B59" s="23" t="s">
        <v>524</v>
      </c>
      <c r="C59" s="22" t="s">
        <v>117</v>
      </c>
      <c r="D59" s="22" t="s">
        <v>102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ht="16.5">
      <c r="A60" s="18">
        <v>46</v>
      </c>
      <c r="B60" s="23" t="s">
        <v>525</v>
      </c>
      <c r="C60" s="22" t="s">
        <v>526</v>
      </c>
      <c r="D60" s="22" t="s">
        <v>527</v>
      </c>
      <c r="E60" s="19">
        <v>9</v>
      </c>
      <c r="F60" s="19"/>
      <c r="G60" s="19">
        <f t="shared" si="0"/>
        <v>2.6999999999999997</v>
      </c>
      <c r="H60" s="20" t="str">
        <f t="shared" si="1"/>
        <v>F</v>
      </c>
      <c r="I60" s="21"/>
    </row>
    <row r="61" spans="1:9" ht="16.5">
      <c r="A61" s="18">
        <v>47</v>
      </c>
      <c r="B61" s="23" t="s">
        <v>528</v>
      </c>
      <c r="C61" s="22" t="s">
        <v>529</v>
      </c>
      <c r="D61" s="22" t="s">
        <v>72</v>
      </c>
      <c r="E61" s="19">
        <v>7</v>
      </c>
      <c r="F61" s="19"/>
      <c r="G61" s="19">
        <f t="shared" si="0"/>
        <v>2.1</v>
      </c>
      <c r="H61" s="20" t="str">
        <f t="shared" si="1"/>
        <v>F</v>
      </c>
      <c r="I61" s="21"/>
    </row>
    <row r="62" spans="1:9" ht="16.5">
      <c r="A62" s="18">
        <v>48</v>
      </c>
      <c r="B62" s="23" t="s">
        <v>530</v>
      </c>
      <c r="C62" s="22" t="s">
        <v>531</v>
      </c>
      <c r="D62" s="22" t="s">
        <v>72</v>
      </c>
      <c r="E62" s="19">
        <v>7</v>
      </c>
      <c r="F62" s="19"/>
      <c r="G62" s="19">
        <f t="shared" si="0"/>
        <v>2.1</v>
      </c>
      <c r="H62" s="20" t="str">
        <f t="shared" si="1"/>
        <v>F</v>
      </c>
      <c r="I62" s="21"/>
    </row>
    <row r="63" spans="1:9" ht="16.5">
      <c r="A63" s="18">
        <v>49</v>
      </c>
      <c r="B63" s="23" t="s">
        <v>532</v>
      </c>
      <c r="C63" s="22" t="s">
        <v>533</v>
      </c>
      <c r="D63" s="22" t="s">
        <v>75</v>
      </c>
      <c r="E63" s="19">
        <v>0</v>
      </c>
      <c r="F63" s="19"/>
      <c r="G63" s="19">
        <f t="shared" si="0"/>
        <v>0</v>
      </c>
      <c r="H63" s="20" t="str">
        <f t="shared" si="1"/>
        <v>F</v>
      </c>
      <c r="I63" s="21"/>
    </row>
    <row r="64" spans="1:9" ht="16.5">
      <c r="A64" s="18">
        <v>50</v>
      </c>
      <c r="B64" s="23" t="s">
        <v>534</v>
      </c>
      <c r="C64" s="22" t="s">
        <v>535</v>
      </c>
      <c r="D64" s="22" t="s">
        <v>122</v>
      </c>
      <c r="E64" s="19">
        <v>8</v>
      </c>
      <c r="F64" s="19"/>
      <c r="G64" s="19">
        <f t="shared" si="0"/>
        <v>2.4</v>
      </c>
      <c r="H64" s="20" t="str">
        <f t="shared" si="1"/>
        <v>F</v>
      </c>
      <c r="I64" s="21"/>
    </row>
    <row r="65" spans="1:9" ht="16.5">
      <c r="A65" s="18">
        <v>51</v>
      </c>
      <c r="B65" s="23" t="s">
        <v>536</v>
      </c>
      <c r="C65" s="22" t="s">
        <v>210</v>
      </c>
      <c r="D65" s="22" t="s">
        <v>77</v>
      </c>
      <c r="E65" s="19">
        <v>5</v>
      </c>
      <c r="F65" s="19"/>
      <c r="G65" s="19">
        <f t="shared" si="0"/>
        <v>1.5</v>
      </c>
      <c r="H65" s="20" t="str">
        <f t="shared" si="1"/>
        <v>F</v>
      </c>
      <c r="I65" s="21"/>
    </row>
    <row r="66" spans="1:9" ht="16.5">
      <c r="A66" s="18">
        <v>52</v>
      </c>
      <c r="B66" s="23" t="s">
        <v>537</v>
      </c>
      <c r="C66" s="22" t="s">
        <v>538</v>
      </c>
      <c r="D66" s="22" t="s">
        <v>49</v>
      </c>
      <c r="E66" s="19">
        <v>7.5</v>
      </c>
      <c r="F66" s="19"/>
      <c r="G66" s="19">
        <f t="shared" si="0"/>
        <v>2.25</v>
      </c>
      <c r="H66" s="20" t="str">
        <f t="shared" si="1"/>
        <v>F</v>
      </c>
      <c r="I66" s="21"/>
    </row>
    <row r="67" spans="1:9" ht="16.5">
      <c r="A67" s="18">
        <v>53</v>
      </c>
      <c r="B67" s="23" t="s">
        <v>539</v>
      </c>
      <c r="C67" s="22" t="s">
        <v>540</v>
      </c>
      <c r="D67" s="22" t="s">
        <v>49</v>
      </c>
      <c r="E67" s="19">
        <v>6.5</v>
      </c>
      <c r="F67" s="19"/>
      <c r="G67" s="19">
        <f t="shared" si="0"/>
        <v>1.95</v>
      </c>
      <c r="H67" s="20" t="str">
        <f t="shared" si="1"/>
        <v>F</v>
      </c>
      <c r="I67" s="21"/>
    </row>
    <row r="68" spans="1:9" ht="16.5">
      <c r="A68" s="18">
        <v>54</v>
      </c>
      <c r="B68" s="23" t="s">
        <v>541</v>
      </c>
      <c r="C68" s="22" t="s">
        <v>542</v>
      </c>
      <c r="D68" s="22" t="s">
        <v>54</v>
      </c>
      <c r="E68" s="19">
        <v>7</v>
      </c>
      <c r="F68" s="19"/>
      <c r="G68" s="19">
        <f t="shared" si="0"/>
        <v>2.1</v>
      </c>
      <c r="H68" s="20" t="str">
        <f t="shared" si="1"/>
        <v>F</v>
      </c>
      <c r="I68" s="21"/>
    </row>
    <row r="69" spans="1:9" ht="16.5">
      <c r="A69" s="18">
        <v>55</v>
      </c>
      <c r="B69" s="23" t="s">
        <v>543</v>
      </c>
      <c r="C69" s="22" t="s">
        <v>135</v>
      </c>
      <c r="D69" s="22" t="s">
        <v>79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21"/>
    </row>
    <row r="70" spans="1:9" ht="16.5">
      <c r="A70" s="18">
        <v>56</v>
      </c>
      <c r="B70" s="23" t="s">
        <v>544</v>
      </c>
      <c r="C70" s="22" t="s">
        <v>158</v>
      </c>
      <c r="D70" s="22" t="s">
        <v>104</v>
      </c>
      <c r="E70" s="19">
        <v>5</v>
      </c>
      <c r="F70" s="19"/>
      <c r="G70" s="19">
        <f t="shared" si="0"/>
        <v>1.5</v>
      </c>
      <c r="H70" s="20" t="str">
        <f t="shared" si="1"/>
        <v>F</v>
      </c>
      <c r="I70" s="21"/>
    </row>
    <row r="71" spans="1:9" ht="16.5">
      <c r="A71" s="18">
        <v>57</v>
      </c>
      <c r="B71" s="23" t="s">
        <v>545</v>
      </c>
      <c r="C71" s="22" t="s">
        <v>160</v>
      </c>
      <c r="D71" s="22" t="s">
        <v>179</v>
      </c>
      <c r="E71" s="19">
        <v>7</v>
      </c>
      <c r="F71" s="19"/>
      <c r="G71" s="19">
        <f t="shared" si="0"/>
        <v>2.1</v>
      </c>
      <c r="H71" s="20" t="str">
        <f t="shared" si="1"/>
        <v>F</v>
      </c>
      <c r="I71" s="21"/>
    </row>
    <row r="72" spans="1:9" ht="16.5">
      <c r="A72" s="18">
        <v>58</v>
      </c>
      <c r="B72" s="31" t="s">
        <v>550</v>
      </c>
      <c r="C72" s="22" t="s">
        <v>549</v>
      </c>
      <c r="D72" s="22" t="s">
        <v>93</v>
      </c>
      <c r="E72" s="26">
        <v>8</v>
      </c>
      <c r="F72" s="26"/>
      <c r="G72" s="26">
        <f t="shared" si="0"/>
        <v>2.4</v>
      </c>
      <c r="H72" s="27" t="str">
        <f t="shared" si="1"/>
        <v>F</v>
      </c>
      <c r="I72" s="28" t="s">
        <v>548</v>
      </c>
    </row>
    <row r="73" spans="1:9" ht="16.5">
      <c r="A73" s="18">
        <v>59</v>
      </c>
      <c r="B73" s="23"/>
      <c r="C73" s="22"/>
      <c r="D73" s="22"/>
      <c r="E73" s="26"/>
      <c r="F73" s="26"/>
      <c r="G73" s="26">
        <f t="shared" si="0"/>
        <v>0</v>
      </c>
      <c r="H73" s="27" t="str">
        <f t="shared" si="1"/>
        <v>F</v>
      </c>
      <c r="I73" s="28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5" spans="1:9" ht="15.75">
      <c r="A75" s="7" t="str">
        <f>"Cộng danh sách gồm "</f>
        <v xml:space="preserve">Cộng danh sách gồm </v>
      </c>
      <c r="B75" s="7"/>
      <c r="C75" s="7"/>
      <c r="D75" s="8">
        <f>COUNTA(H15:H73)</f>
        <v>59</v>
      </c>
      <c r="E75" s="9">
        <v>1</v>
      </c>
      <c r="F75" s="10"/>
      <c r="G75" s="1"/>
      <c r="H75" s="1"/>
      <c r="I75" s="1"/>
    </row>
    <row r="76" spans="1:9" ht="15.75">
      <c r="A76" s="52" t="s">
        <v>20</v>
      </c>
      <c r="B76" s="52"/>
      <c r="C76" s="52"/>
      <c r="D76" s="11">
        <f>COUNTIF(G15:G73,"&gt;=5")</f>
        <v>0</v>
      </c>
      <c r="E76" s="12">
        <f>D76/D75</f>
        <v>0</v>
      </c>
      <c r="F76" s="13"/>
      <c r="G76" s="1"/>
      <c r="H76" s="1"/>
      <c r="I76" s="1"/>
    </row>
    <row r="77" spans="1:9" ht="15.75">
      <c r="A77" s="52" t="s">
        <v>21</v>
      </c>
      <c r="B77" s="52"/>
      <c r="C77" s="52"/>
      <c r="D77" s="11"/>
      <c r="E77" s="12">
        <f>D77/D75</f>
        <v>0</v>
      </c>
      <c r="F77" s="13"/>
      <c r="G77" s="1"/>
      <c r="H77" s="1"/>
      <c r="I77" s="1"/>
    </row>
    <row r="78" spans="1:9" ht="15.75">
      <c r="A78" s="14"/>
      <c r="B78" s="14"/>
      <c r="C78" s="3"/>
      <c r="D78" s="14"/>
      <c r="E78" s="2"/>
      <c r="F78" s="1"/>
      <c r="G78" s="1"/>
      <c r="H78" s="1"/>
      <c r="I78" s="1"/>
    </row>
    <row r="79" spans="1:9" ht="15.75">
      <c r="A79" s="1"/>
      <c r="B79" s="1"/>
      <c r="C79" s="1"/>
      <c r="D79" s="1"/>
      <c r="E79" s="53" t="str">
        <f ca="1">"TP. Hồ Chí Minh, ngày "&amp;  DAY(NOW())&amp;" tháng " &amp;MONTH(NOW())&amp;" năm "&amp;YEAR(NOW())</f>
        <v>TP. Hồ Chí Minh, ngày 28 tháng 11 năm 2017</v>
      </c>
      <c r="F79" s="53"/>
      <c r="G79" s="53"/>
      <c r="H79" s="53"/>
      <c r="I79" s="53"/>
    </row>
    <row r="80" spans="1:9" ht="15.75">
      <c r="A80" s="34" t="s">
        <v>140</v>
      </c>
      <c r="B80" s="34"/>
      <c r="C80" s="34"/>
      <c r="D80" s="1"/>
      <c r="E80" s="34" t="s">
        <v>22</v>
      </c>
      <c r="F80" s="34"/>
      <c r="G80" s="34"/>
      <c r="H80" s="34"/>
      <c r="I80" s="34"/>
    </row>
    <row r="81" spans="1:9" ht="15.75">
      <c r="A81" s="1"/>
      <c r="B81" s="1"/>
      <c r="C81" s="1"/>
      <c r="D81" s="1"/>
      <c r="E81" s="1"/>
      <c r="F81" s="1"/>
      <c r="G81" s="1"/>
      <c r="H81" s="1"/>
      <c r="I81" s="1"/>
    </row>
    <row r="83" spans="1:9" ht="15.75">
      <c r="F83" s="38" t="s">
        <v>95</v>
      </c>
      <c r="G83" s="38"/>
      <c r="H83" s="38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15:D73" name="Range3_1_1"/>
  </protectedRanges>
  <mergeCells count="25">
    <mergeCell ref="F83:H83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1" priority="2" stopIfTrue="1" operator="equal">
      <formula>"F"</formula>
    </cfRule>
  </conditionalFormatting>
  <conditionalFormatting sqref="G15:G73">
    <cfRule type="expression" dxfId="0" priority="1" stopIfTrue="1">
      <formula>MAX(#REF!)&lt;4</formula>
    </cfRule>
  </conditionalFormatting>
  <pageMargins left="0.27083333333333331" right="5.2083333333333336E-2" top="0.75" bottom="0.1458333333333333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06ĐH_MT3</vt:lpstr>
      <vt:lpstr>06ĐH_MT4</vt:lpstr>
      <vt:lpstr>06DH_QLDD1</vt:lpstr>
      <vt:lpstr>06ĐH_QLDD2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2017-11-28T16:52:23Z</dcterms:modified>
</cp:coreProperties>
</file>