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/>
  </bookViews>
  <sheets>
    <sheet name="05ĐH_QLTN1" sheetId="39" r:id="rId1"/>
    <sheet name="05ĐH_QLTN2" sheetId="40" r:id="rId2"/>
  </sheets>
  <definedNames>
    <definedName name="_xlnm.Print_Titles" localSheetId="0">'05ĐH_QLTN1'!$12:$14</definedName>
  </definedNames>
  <calcPr calcId="145621"/>
</workbook>
</file>

<file path=xl/calcChain.xml><?xml version="1.0" encoding="utf-8"?>
<calcChain xmlns="http://schemas.openxmlformats.org/spreadsheetml/2006/main">
  <c r="G56" i="39" l="1"/>
  <c r="H56" i="39" s="1"/>
  <c r="G57" i="39"/>
  <c r="H57" i="39" s="1"/>
  <c r="G58" i="39"/>
  <c r="H58" i="39" s="1"/>
  <c r="G59" i="39"/>
  <c r="H59" i="39" s="1"/>
  <c r="G60" i="39"/>
  <c r="H60" i="39" s="1"/>
  <c r="G61" i="39"/>
  <c r="H61" i="39" s="1"/>
  <c r="E67" i="40" l="1"/>
  <c r="A63" i="40"/>
  <c r="G61" i="40"/>
  <c r="H61" i="40" s="1"/>
  <c r="G60" i="40"/>
  <c r="H60" i="40" s="1"/>
  <c r="G59" i="40"/>
  <c r="H59" i="40" s="1"/>
  <c r="G58" i="40"/>
  <c r="H58" i="40" s="1"/>
  <c r="G57" i="40"/>
  <c r="H57" i="40" s="1"/>
  <c r="G56" i="40"/>
  <c r="H56" i="40" s="1"/>
  <c r="G55" i="40"/>
  <c r="H55" i="40" s="1"/>
  <c r="G54" i="40"/>
  <c r="H54" i="40" s="1"/>
  <c r="G53" i="40"/>
  <c r="H53" i="40" s="1"/>
  <c r="G52" i="40"/>
  <c r="H52" i="40" s="1"/>
  <c r="G51" i="40"/>
  <c r="H51" i="40" s="1"/>
  <c r="G50" i="40"/>
  <c r="H50" i="40" s="1"/>
  <c r="G49" i="40"/>
  <c r="H49" i="40" s="1"/>
  <c r="G48" i="40"/>
  <c r="H48" i="40" s="1"/>
  <c r="G47" i="40"/>
  <c r="H47" i="40" s="1"/>
  <c r="G46" i="40"/>
  <c r="H46" i="40" s="1"/>
  <c r="G45" i="40"/>
  <c r="H45" i="40" s="1"/>
  <c r="G44" i="40"/>
  <c r="H44" i="40" s="1"/>
  <c r="G43" i="40"/>
  <c r="H43" i="40" s="1"/>
  <c r="G42" i="40"/>
  <c r="H42" i="40" s="1"/>
  <c r="G41" i="40"/>
  <c r="H41" i="40" s="1"/>
  <c r="G40" i="40"/>
  <c r="H40" i="40" s="1"/>
  <c r="G39" i="40"/>
  <c r="H39" i="40" s="1"/>
  <c r="G38" i="40"/>
  <c r="H38" i="40" s="1"/>
  <c r="G37" i="40"/>
  <c r="H37" i="40" s="1"/>
  <c r="G36" i="40"/>
  <c r="H36" i="40" s="1"/>
  <c r="G35" i="40"/>
  <c r="H35" i="40" s="1"/>
  <c r="G34" i="40"/>
  <c r="H34" i="40" s="1"/>
  <c r="G33" i="40"/>
  <c r="H33" i="40" s="1"/>
  <c r="G32" i="40"/>
  <c r="H32" i="40" s="1"/>
  <c r="G31" i="40"/>
  <c r="H31" i="40" s="1"/>
  <c r="G30" i="40"/>
  <c r="H30" i="40" s="1"/>
  <c r="G29" i="40"/>
  <c r="H29" i="40" s="1"/>
  <c r="G28" i="40"/>
  <c r="H28" i="40" s="1"/>
  <c r="G27" i="40"/>
  <c r="H27" i="40" s="1"/>
  <c r="G26" i="40"/>
  <c r="H26" i="40" s="1"/>
  <c r="G25" i="40"/>
  <c r="H25" i="40" s="1"/>
  <c r="G24" i="40"/>
  <c r="H24" i="40" s="1"/>
  <c r="G23" i="40"/>
  <c r="H23" i="40" s="1"/>
  <c r="G22" i="40"/>
  <c r="H22" i="40" s="1"/>
  <c r="G21" i="40"/>
  <c r="H21" i="40" s="1"/>
  <c r="G20" i="40"/>
  <c r="H20" i="40" s="1"/>
  <c r="G19" i="40"/>
  <c r="H19" i="40" s="1"/>
  <c r="G18" i="40"/>
  <c r="H18" i="40" s="1"/>
  <c r="G17" i="40"/>
  <c r="H17" i="40" s="1"/>
  <c r="G16" i="40"/>
  <c r="H16" i="40" s="1"/>
  <c r="G15" i="40"/>
  <c r="H15" i="40" s="1"/>
  <c r="E67" i="39"/>
  <c r="A63" i="39"/>
  <c r="G55" i="39"/>
  <c r="H55" i="39" s="1"/>
  <c r="G54" i="39"/>
  <c r="H54" i="39" s="1"/>
  <c r="G53" i="39"/>
  <c r="H53" i="39" s="1"/>
  <c r="G52" i="39"/>
  <c r="H52" i="39" s="1"/>
  <c r="G51" i="39"/>
  <c r="H51" i="39" s="1"/>
  <c r="G50" i="39"/>
  <c r="H50" i="39" s="1"/>
  <c r="G49" i="39"/>
  <c r="H49" i="39" s="1"/>
  <c r="G48" i="39"/>
  <c r="H48" i="39" s="1"/>
  <c r="G47" i="39"/>
  <c r="H47" i="39" s="1"/>
  <c r="G46" i="39"/>
  <c r="H46" i="39" s="1"/>
  <c r="G45" i="39"/>
  <c r="H45" i="39" s="1"/>
  <c r="G44" i="39"/>
  <c r="H44" i="39" s="1"/>
  <c r="G43" i="39"/>
  <c r="H43" i="39" s="1"/>
  <c r="G42" i="39"/>
  <c r="H42" i="39" s="1"/>
  <c r="G41" i="39"/>
  <c r="H41" i="39" s="1"/>
  <c r="G40" i="39"/>
  <c r="H40" i="39" s="1"/>
  <c r="G39" i="39"/>
  <c r="H39" i="39" s="1"/>
  <c r="G38" i="39"/>
  <c r="H38" i="39" s="1"/>
  <c r="G37" i="39"/>
  <c r="H37" i="39" s="1"/>
  <c r="G36" i="39"/>
  <c r="H36" i="39" s="1"/>
  <c r="G35" i="39"/>
  <c r="H35" i="39" s="1"/>
  <c r="G34" i="39"/>
  <c r="H34" i="39" s="1"/>
  <c r="G33" i="39"/>
  <c r="H33" i="39" s="1"/>
  <c r="G32" i="39"/>
  <c r="H32" i="39" s="1"/>
  <c r="G31" i="39"/>
  <c r="H31" i="39" s="1"/>
  <c r="G30" i="39"/>
  <c r="H30" i="39" s="1"/>
  <c r="G29" i="39"/>
  <c r="H29" i="39" s="1"/>
  <c r="G28" i="39"/>
  <c r="H28" i="39" s="1"/>
  <c r="G27" i="39"/>
  <c r="H27" i="39" s="1"/>
  <c r="G26" i="39"/>
  <c r="H26" i="39" s="1"/>
  <c r="G25" i="39"/>
  <c r="H25" i="39" s="1"/>
  <c r="G24" i="39"/>
  <c r="H24" i="39" s="1"/>
  <c r="G23" i="39"/>
  <c r="H23" i="39" s="1"/>
  <c r="G22" i="39"/>
  <c r="H22" i="39" s="1"/>
  <c r="G21" i="39"/>
  <c r="H21" i="39" s="1"/>
  <c r="G20" i="39"/>
  <c r="H20" i="39" s="1"/>
  <c r="G19" i="39"/>
  <c r="H19" i="39" s="1"/>
  <c r="G18" i="39"/>
  <c r="H18" i="39" s="1"/>
  <c r="G17" i="39"/>
  <c r="H17" i="39" s="1"/>
  <c r="G16" i="39"/>
  <c r="H16" i="39" s="1"/>
  <c r="G15" i="39"/>
  <c r="D64" i="39" l="1"/>
  <c r="D63" i="40"/>
  <c r="E65" i="40" s="1"/>
  <c r="H15" i="39"/>
  <c r="D63" i="39" s="1"/>
  <c r="E65" i="39" s="1"/>
  <c r="D64" i="40"/>
  <c r="E64" i="40" l="1"/>
  <c r="E64" i="39"/>
</calcChain>
</file>

<file path=xl/sharedStrings.xml><?xml version="1.0" encoding="utf-8"?>
<sst xmlns="http://schemas.openxmlformats.org/spreadsheetml/2006/main" count="339" uniqueCount="283">
  <si>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</si>
  <si>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</si>
  <si>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</si>
  <si>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</si>
  <si>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</si>
  <si>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</si>
  <si>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</si>
  <si>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</si>
  <si>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</si>
  <si>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</si>
  <si>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</si>
  <si>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</si>
  <si>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</si>
  <si>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</si>
  <si>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</si>
  <si>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</si>
  <si>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</si>
  <si>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</si>
  <si>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</si>
  <si>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</si>
  <si>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</si>
  <si>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</si>
  <si>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</si>
  <si>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</si>
  <si>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Dung</t>
  </si>
  <si>
    <t>Nguyễn Thị Minh</t>
  </si>
  <si>
    <t>Lê Thị</t>
  </si>
  <si>
    <t>Hậu</t>
  </si>
  <si>
    <t>Hiếu</t>
  </si>
  <si>
    <t>Huy</t>
  </si>
  <si>
    <t>Linh</t>
  </si>
  <si>
    <t>Long</t>
  </si>
  <si>
    <t>Ngọc</t>
  </si>
  <si>
    <t>Nguyên</t>
  </si>
  <si>
    <t>Nguyễn Thị Huỳnh</t>
  </si>
  <si>
    <t>Như</t>
  </si>
  <si>
    <t>Nguyễn Hoàng</t>
  </si>
  <si>
    <t>Phúc</t>
  </si>
  <si>
    <t>Phụng</t>
  </si>
  <si>
    <t>Sang</t>
  </si>
  <si>
    <t>Thảo</t>
  </si>
  <si>
    <t>Thiện</t>
  </si>
  <si>
    <t>Nguyễn Minh</t>
  </si>
  <si>
    <t>Nguyễn Thanh</t>
  </si>
  <si>
    <t>Nguyễn Thị Như</t>
  </si>
  <si>
    <t>Đạt</t>
  </si>
  <si>
    <t>Trần Quốc</t>
  </si>
  <si>
    <t>Trần Anh</t>
  </si>
  <si>
    <t>Khoa</t>
  </si>
  <si>
    <t>Minh</t>
  </si>
  <si>
    <t>Mỹ</t>
  </si>
  <si>
    <t>Ngân</t>
  </si>
  <si>
    <t>Nhi</t>
  </si>
  <si>
    <t>Thành</t>
  </si>
  <si>
    <t>Thịnh</t>
  </si>
  <si>
    <t>Nguyễn Thị</t>
  </si>
  <si>
    <t>Tiến</t>
  </si>
  <si>
    <t>Nguyễn Thị Thu</t>
  </si>
  <si>
    <t>Trang</t>
  </si>
  <si>
    <t>Anh</t>
  </si>
  <si>
    <t>Dũng</t>
  </si>
  <si>
    <t>Hà</t>
  </si>
  <si>
    <t>Hiền</t>
  </si>
  <si>
    <t>Hưng</t>
  </si>
  <si>
    <t>Nhung</t>
  </si>
  <si>
    <t>Phát</t>
  </si>
  <si>
    <t>Phương</t>
  </si>
  <si>
    <t>Quân</t>
  </si>
  <si>
    <t>Phạm Thị</t>
  </si>
  <si>
    <t>Thư</t>
  </si>
  <si>
    <t>Nguyễn Thị Ngọc</t>
  </si>
  <si>
    <t>Đào</t>
  </si>
  <si>
    <t>Nguyễn Thị Mỹ</t>
  </si>
  <si>
    <t>Loan</t>
  </si>
  <si>
    <t>Mai</t>
  </si>
  <si>
    <t>Thu</t>
  </si>
  <si>
    <t>Trâm</t>
  </si>
  <si>
    <t>Vy</t>
  </si>
  <si>
    <t>Nam</t>
  </si>
  <si>
    <t>Nguyễn Quang</t>
  </si>
  <si>
    <t>Vi</t>
  </si>
  <si>
    <t>Bình</t>
  </si>
  <si>
    <t>Nguyễn Thị Hồng</t>
  </si>
  <si>
    <t>Hữu</t>
  </si>
  <si>
    <t>Lộc</t>
  </si>
  <si>
    <t>Nga</t>
  </si>
  <si>
    <t>Khanh</t>
  </si>
  <si>
    <t>Quý</t>
  </si>
  <si>
    <t>Trần Minh</t>
  </si>
  <si>
    <t>Trần Thị Mỹ</t>
  </si>
  <si>
    <t>Phú</t>
  </si>
  <si>
    <t>Lê Thị Cẩm</t>
  </si>
  <si>
    <t>Thơ</t>
  </si>
  <si>
    <t>Nguyễn Thị Cẩm</t>
  </si>
  <si>
    <t>Võ Thị Mỹ</t>
  </si>
  <si>
    <t>Trần Thị</t>
  </si>
  <si>
    <t>KHOA/TRƯỞNG BỘ MÔN</t>
  </si>
  <si>
    <t>Đăng</t>
  </si>
  <si>
    <t>Khải</t>
  </si>
  <si>
    <t>Nghi</t>
  </si>
  <si>
    <t>Bùi Văn</t>
  </si>
  <si>
    <t>Trương Thị Thu</t>
  </si>
  <si>
    <t>Ân</t>
  </si>
  <si>
    <t>Dương</t>
  </si>
  <si>
    <t>Nguyễn Xuân</t>
  </si>
  <si>
    <t>Nguyễn Thị Thanh</t>
  </si>
  <si>
    <t xml:space="preserve">      NĂM HỌC</t>
  </si>
  <si>
    <t>Nhàn</t>
  </si>
  <si>
    <t>Huỳnh Chí</t>
  </si>
  <si>
    <t>Hà Minh</t>
  </si>
  <si>
    <t>Công</t>
  </si>
  <si>
    <t>Ngô Đình</t>
  </si>
  <si>
    <t>Trà</t>
  </si>
  <si>
    <t>Nguyễn Thị Huyền</t>
  </si>
  <si>
    <t>Trần Đức</t>
  </si>
  <si>
    <t>Lê Công</t>
  </si>
  <si>
    <t>Nguyễn Phú</t>
  </si>
  <si>
    <t>Nhật</t>
  </si>
  <si>
    <t>Hường</t>
  </si>
  <si>
    <t>Cẩm</t>
  </si>
  <si>
    <t>Lê Đình</t>
  </si>
  <si>
    <t>Lê Thị Hồng</t>
  </si>
  <si>
    <t>Đỗ Quốc</t>
  </si>
  <si>
    <t>Lê Hải</t>
  </si>
  <si>
    <t>Trần Hải</t>
  </si>
  <si>
    <t>Nguyễn Thị Hoài</t>
  </si>
  <si>
    <t>Trương Thị Hồng</t>
  </si>
  <si>
    <t>Lê Thị Thu</t>
  </si>
  <si>
    <t>Nguyễn Thị Hà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</si>
  <si>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</si>
  <si>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</si>
  <si>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</si>
  <si>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</si>
  <si>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</si>
  <si>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</si>
  <si>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</si>
  <si>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</si>
  <si>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</si>
  <si>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</si>
  <si>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</si>
  <si>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</si>
  <si>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</si>
  <si>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</si>
  <si>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</si>
  <si>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</si>
  <si>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</si>
  <si>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</si>
  <si>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</si>
  <si>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</si>
  <si>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</si>
  <si>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</si>
  <si>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</si>
  <si>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</si>
  <si>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</si>
  <si>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</si>
  <si>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</si>
  <si>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</si>
  <si>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</si>
  <si>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</si>
  <si>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</si>
  <si>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</si>
  <si>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</si>
  <si>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</si>
  <si>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</si>
  <si>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</si>
  <si>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</si>
  <si>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</si>
  <si>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</si>
  <si>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</si>
  <si>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</si>
  <si>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</si>
  <si>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</si>
  <si>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</si>
  <si>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</si>
  <si>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</si>
  <si>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</si>
  <si>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</si>
  <si>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</si>
  <si>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</si>
  <si>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</si>
  <si>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</si>
  <si>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</si>
  <si>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</si>
  <si>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</si>
  <si>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</si>
  <si>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</si>
  <si>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</si>
  <si>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</si>
  <si>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</si>
  <si>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</si>
  <si>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</si>
  <si>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</si>
  <si>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</si>
  <si>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</si>
  <si>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</si>
  <si>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</si>
  <si>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</si>
  <si>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</si>
  <si>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</si>
  <si>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</si>
  <si>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</si>
  <si>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</si>
  <si>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</si>
  <si>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</si>
  <si>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</si>
  <si>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</si>
  <si>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</si>
  <si>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</si>
  <si>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</si>
  <si>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</si>
  <si>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</si>
  <si>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</si>
  <si>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</si>
  <si>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</si>
  <si>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</si>
  <si>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</si>
  <si>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</si>
  <si>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</si>
  <si>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</si>
  <si>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</si>
  <si>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</si>
  <si>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</si>
  <si>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</si>
  <si>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</si>
  <si>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</si>
  <si>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</si>
  <si>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</si>
  <si>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</si>
  <si>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</si>
  <si>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</si>
  <si>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</si>
  <si>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</si>
  <si>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</si>
  <si>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</si>
  <si>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</si>
  <si>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</si>
  <si>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</si>
  <si>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</si>
  <si>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</si>
  <si>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</si>
  <si>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</si>
  <si>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</si>
  <si>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</si>
  <si>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</si>
  <si>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</si>
  <si>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</si>
  <si>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</si>
  <si>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</si>
  <si>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</si>
  <si>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</si>
  <si>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</si>
  <si>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</si>
  <si>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</si>
  <si>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</si>
  <si>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</si>
  <si>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</si>
  <si>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</si>
  <si>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</si>
  <si>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</si>
  <si>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</si>
  <si>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</si>
  <si>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</si>
  <si>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</si>
  <si>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</si>
  <si>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</si>
  <si>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</si>
  <si>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</si>
  <si>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</si>
  <si>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</si>
  <si>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</si>
  <si>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</si>
  <si>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</si>
  <si>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</si>
  <si>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2017-2018</t>
  </si>
  <si>
    <t>NGUYỄN TIẾN HỮU</t>
  </si>
  <si>
    <t>TƯ TƯỞNG HỒ CHÍ MINH</t>
  </si>
  <si>
    <t xml:space="preserve">Ngô thị tường </t>
  </si>
  <si>
    <t>Vân</t>
  </si>
  <si>
    <t>Phaạm võ sĩ</t>
  </si>
  <si>
    <t>học ghép</t>
  </si>
  <si>
    <t>Trần thanh</t>
  </si>
  <si>
    <t>BẢNG   ĐIỂM  QUÁ TRÌNH</t>
  </si>
  <si>
    <t>BẢNG  ĐIỂM  QÚA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</si>
</sst>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164" fontId="7" fillId="0" borderId="9" xfId="0" applyNumberFormat="1" applyFont="1" applyBorder="1" applyAlignment="1">
      <alignment horizontal="center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tabSelected="1" view="pageLayout" zoomScaleNormal="100" workbookViewId="0">
      <selection activeCell="A62" sqref="A62"/>
    </sheetView>
  </sheetViews>
  <sheetFormatPr defaultRowHeight="15" x14ac:dyDescent="0.25"/>
  <cols>
    <col min="1" max="1" width="6.7109375" customWidth="1"/>
    <col min="2" max="2" width="13.85546875" customWidth="1"/>
    <col min="3" max="3" width="23.570312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3" t="s">
        <v>281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4" t="s">
        <v>5</v>
      </c>
      <c r="B8" s="34"/>
      <c r="C8" s="34" t="s">
        <v>275</v>
      </c>
      <c r="D8" s="34"/>
      <c r="E8" s="34" t="s">
        <v>6</v>
      </c>
      <c r="F8" s="34"/>
      <c r="G8" s="2">
        <v>2</v>
      </c>
      <c r="H8" s="2"/>
      <c r="I8" s="2"/>
    </row>
    <row r="9" spans="1:9" ht="15.75" x14ac:dyDescent="0.25">
      <c r="A9" s="34" t="s">
        <v>7</v>
      </c>
      <c r="B9" s="34"/>
      <c r="C9" s="34" t="s">
        <v>129</v>
      </c>
      <c r="D9" s="34"/>
      <c r="E9" s="34" t="s">
        <v>8</v>
      </c>
      <c r="F9" s="34"/>
      <c r="G9" s="2">
        <v>1</v>
      </c>
      <c r="H9" s="2"/>
      <c r="I9" s="2"/>
    </row>
    <row r="10" spans="1:9" ht="15.75" x14ac:dyDescent="0.25">
      <c r="A10" s="34" t="s">
        <v>9</v>
      </c>
      <c r="B10" s="34"/>
      <c r="C10" s="34" t="s">
        <v>274</v>
      </c>
      <c r="D10" s="34"/>
      <c r="E10" s="14" t="s">
        <v>106</v>
      </c>
      <c r="F10" s="3"/>
      <c r="G10" s="3" t="s">
        <v>273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10</v>
      </c>
      <c r="B12" s="37" t="s">
        <v>11</v>
      </c>
      <c r="C12" s="39" t="s">
        <v>12</v>
      </c>
      <c r="D12" s="40"/>
      <c r="E12" s="4" t="s">
        <v>13</v>
      </c>
      <c r="F12" s="4" t="s">
        <v>14</v>
      </c>
      <c r="G12" s="43" t="s">
        <v>15</v>
      </c>
      <c r="H12" s="44"/>
      <c r="I12" s="45" t="s">
        <v>16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17</v>
      </c>
      <c r="H13" s="6" t="s">
        <v>18</v>
      </c>
      <c r="I13" s="46"/>
    </row>
    <row r="14" spans="1:9" ht="15.75" x14ac:dyDescent="0.25">
      <c r="A14" s="16">
        <v>1</v>
      </c>
      <c r="B14" s="18">
        <v>2</v>
      </c>
      <c r="C14" s="47">
        <v>3</v>
      </c>
      <c r="D14" s="47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130</v>
      </c>
      <c r="C15" s="23" t="s">
        <v>131</v>
      </c>
      <c r="D15" s="23" t="s">
        <v>23</v>
      </c>
      <c r="E15" s="20">
        <v>10</v>
      </c>
      <c r="F15" s="20"/>
      <c r="G15" s="20">
        <f>E15*$E$13+F15*$F$13</f>
        <v>3</v>
      </c>
      <c r="H15" s="21" t="str">
        <f>IF(G15&lt;4,"F",IF(G15&lt;=4.9,"D",IF(G15&lt;=5.4,"D+",IF(G15&lt;=5.9,"C",IF(G15&lt;=6.9,"C+",IF(G15&lt;=7.9,"B",IF(G15&lt;=8.4,"B+","A")))))))</f>
        <v>F</v>
      </c>
      <c r="I15" s="22"/>
    </row>
    <row r="16" spans="1:9" ht="16.5" x14ac:dyDescent="0.25">
      <c r="A16" s="19">
        <v>2</v>
      </c>
      <c r="B16" s="24" t="s">
        <v>132</v>
      </c>
      <c r="C16" s="23" t="s">
        <v>133</v>
      </c>
      <c r="D16" s="23" t="s">
        <v>59</v>
      </c>
      <c r="E16" s="20">
        <v>6</v>
      </c>
      <c r="F16" s="20"/>
      <c r="G16" s="20">
        <f t="shared" ref="G16:G61" si="0">E16*$E$13+F16*$F$13</f>
        <v>1.7999999999999998</v>
      </c>
      <c r="H16" s="21" t="str">
        <f t="shared" ref="H16:H61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24" t="s">
        <v>134</v>
      </c>
      <c r="C17" s="23" t="s">
        <v>104</v>
      </c>
      <c r="D17" s="23" t="s">
        <v>102</v>
      </c>
      <c r="E17" s="20">
        <v>9</v>
      </c>
      <c r="F17" s="20"/>
      <c r="G17" s="20">
        <f t="shared" si="0"/>
        <v>2.6999999999999997</v>
      </c>
      <c r="H17" s="21" t="str">
        <f t="shared" si="1"/>
        <v>F</v>
      </c>
      <c r="I17" s="22"/>
    </row>
    <row r="18" spans="1:9" ht="16.5" x14ac:dyDescent="0.25">
      <c r="A18" s="19">
        <v>4</v>
      </c>
      <c r="B18" s="24" t="s">
        <v>135</v>
      </c>
      <c r="C18" s="23" t="s">
        <v>95</v>
      </c>
      <c r="D18" s="23" t="s">
        <v>136</v>
      </c>
      <c r="E18" s="20">
        <v>9</v>
      </c>
      <c r="F18" s="20"/>
      <c r="G18" s="20">
        <f t="shared" si="0"/>
        <v>2.6999999999999997</v>
      </c>
      <c r="H18" s="21" t="str">
        <f t="shared" si="1"/>
        <v>F</v>
      </c>
      <c r="I18" s="22"/>
    </row>
    <row r="19" spans="1:9" ht="16.5" x14ac:dyDescent="0.25">
      <c r="A19" s="19">
        <v>5</v>
      </c>
      <c r="B19" s="24" t="s">
        <v>137</v>
      </c>
      <c r="C19" s="23" t="s">
        <v>121</v>
      </c>
      <c r="D19" s="23" t="s">
        <v>119</v>
      </c>
      <c r="E19" s="20">
        <v>9</v>
      </c>
      <c r="F19" s="20"/>
      <c r="G19" s="20">
        <f t="shared" si="0"/>
        <v>2.6999999999999997</v>
      </c>
      <c r="H19" s="21" t="str">
        <f t="shared" si="1"/>
        <v>F</v>
      </c>
      <c r="I19" s="22"/>
    </row>
    <row r="20" spans="1:9" ht="16.5" x14ac:dyDescent="0.25">
      <c r="A20" s="19">
        <v>6</v>
      </c>
      <c r="B20" s="24" t="s">
        <v>138</v>
      </c>
      <c r="C20" s="23" t="s">
        <v>139</v>
      </c>
      <c r="D20" s="23" t="s">
        <v>140</v>
      </c>
      <c r="E20" s="20">
        <v>8</v>
      </c>
      <c r="F20" s="20"/>
      <c r="G20" s="20">
        <f t="shared" si="0"/>
        <v>2.4</v>
      </c>
      <c r="H20" s="21" t="str">
        <f t="shared" si="1"/>
        <v>F</v>
      </c>
      <c r="I20" s="22"/>
    </row>
    <row r="21" spans="1:9" ht="16.5" x14ac:dyDescent="0.25">
      <c r="A21" s="19">
        <v>7</v>
      </c>
      <c r="B21" s="24" t="s">
        <v>141</v>
      </c>
      <c r="C21" s="23" t="s">
        <v>142</v>
      </c>
      <c r="D21" s="23" t="s">
        <v>110</v>
      </c>
      <c r="E21" s="20">
        <v>9</v>
      </c>
      <c r="F21" s="20"/>
      <c r="G21" s="20">
        <f t="shared" si="0"/>
        <v>2.6999999999999997</v>
      </c>
      <c r="H21" s="21" t="str">
        <f t="shared" si="1"/>
        <v>F</v>
      </c>
      <c r="I21" s="22"/>
    </row>
    <row r="22" spans="1:9" ht="16.5" x14ac:dyDescent="0.25">
      <c r="A22" s="19">
        <v>8</v>
      </c>
      <c r="B22" s="24" t="s">
        <v>143</v>
      </c>
      <c r="C22" s="23" t="s">
        <v>46</v>
      </c>
      <c r="D22" s="23" t="s">
        <v>60</v>
      </c>
      <c r="E22" s="20">
        <v>6</v>
      </c>
      <c r="F22" s="20"/>
      <c r="G22" s="20">
        <f t="shared" si="0"/>
        <v>1.7999999999999998</v>
      </c>
      <c r="H22" s="21" t="str">
        <f t="shared" si="1"/>
        <v>F</v>
      </c>
      <c r="I22" s="22"/>
    </row>
    <row r="23" spans="1:9" ht="16.5" x14ac:dyDescent="0.25">
      <c r="A23" s="19">
        <v>9</v>
      </c>
      <c r="B23" s="24" t="s">
        <v>144</v>
      </c>
      <c r="C23" s="23" t="s">
        <v>145</v>
      </c>
      <c r="D23" s="23" t="s">
        <v>103</v>
      </c>
      <c r="E23" s="20">
        <v>8</v>
      </c>
      <c r="F23" s="20"/>
      <c r="G23" s="20">
        <f t="shared" si="0"/>
        <v>2.4</v>
      </c>
      <c r="H23" s="21" t="str">
        <f t="shared" si="1"/>
        <v>F</v>
      </c>
      <c r="I23" s="22"/>
    </row>
    <row r="24" spans="1:9" ht="16.5" x14ac:dyDescent="0.25">
      <c r="A24" s="19">
        <v>10</v>
      </c>
      <c r="B24" s="24" t="s">
        <v>146</v>
      </c>
      <c r="C24" s="23" t="s">
        <v>147</v>
      </c>
      <c r="D24" s="23" t="s">
        <v>71</v>
      </c>
      <c r="E24" s="20">
        <v>8</v>
      </c>
      <c r="F24" s="20"/>
      <c r="G24" s="20">
        <f t="shared" si="0"/>
        <v>2.4</v>
      </c>
      <c r="H24" s="21" t="str">
        <f t="shared" si="1"/>
        <v>F</v>
      </c>
      <c r="I24" s="22"/>
    </row>
    <row r="25" spans="1:9" ht="16.5" x14ac:dyDescent="0.25">
      <c r="A25" s="19">
        <v>11</v>
      </c>
      <c r="B25" s="24" t="s">
        <v>148</v>
      </c>
      <c r="C25" s="23" t="s">
        <v>149</v>
      </c>
      <c r="D25" s="23" t="s">
        <v>45</v>
      </c>
      <c r="E25" s="20">
        <v>0</v>
      </c>
      <c r="F25" s="20"/>
      <c r="G25" s="20">
        <f t="shared" si="0"/>
        <v>0</v>
      </c>
      <c r="H25" s="21" t="str">
        <f t="shared" si="1"/>
        <v>F</v>
      </c>
      <c r="I25" s="22"/>
    </row>
    <row r="26" spans="1:9" ht="16.5" x14ac:dyDescent="0.25">
      <c r="A26" s="19">
        <v>12</v>
      </c>
      <c r="B26" s="24" t="s">
        <v>150</v>
      </c>
      <c r="C26" s="23" t="s">
        <v>115</v>
      </c>
      <c r="D26" s="23" t="s">
        <v>27</v>
      </c>
      <c r="E26" s="20">
        <v>6</v>
      </c>
      <c r="F26" s="20"/>
      <c r="G26" s="20">
        <f t="shared" si="0"/>
        <v>1.7999999999999998</v>
      </c>
      <c r="H26" s="21" t="str">
        <f t="shared" si="1"/>
        <v>F</v>
      </c>
      <c r="I26" s="22"/>
    </row>
    <row r="27" spans="1:9" ht="16.5" x14ac:dyDescent="0.25">
      <c r="A27" s="19">
        <v>13</v>
      </c>
      <c r="B27" s="24" t="s">
        <v>151</v>
      </c>
      <c r="C27" s="23" t="s">
        <v>152</v>
      </c>
      <c r="D27" s="23" t="s">
        <v>27</v>
      </c>
      <c r="E27" s="20">
        <v>9</v>
      </c>
      <c r="F27" s="20"/>
      <c r="G27" s="20">
        <f t="shared" si="0"/>
        <v>2.6999999999999997</v>
      </c>
      <c r="H27" s="21" t="str">
        <f t="shared" si="1"/>
        <v>F</v>
      </c>
      <c r="I27" s="22"/>
    </row>
    <row r="28" spans="1:9" ht="16.5" x14ac:dyDescent="0.25">
      <c r="A28" s="19">
        <v>14</v>
      </c>
      <c r="B28" s="24" t="s">
        <v>153</v>
      </c>
      <c r="C28" s="23" t="s">
        <v>101</v>
      </c>
      <c r="D28" s="23" t="s">
        <v>62</v>
      </c>
      <c r="E28" s="20">
        <v>9</v>
      </c>
      <c r="F28" s="20"/>
      <c r="G28" s="20">
        <f t="shared" si="0"/>
        <v>2.6999999999999997</v>
      </c>
      <c r="H28" s="21" t="str">
        <f t="shared" si="1"/>
        <v>F</v>
      </c>
      <c r="I28" s="22"/>
    </row>
    <row r="29" spans="1:9" ht="16.5" x14ac:dyDescent="0.25">
      <c r="A29" s="19">
        <v>15</v>
      </c>
      <c r="B29" s="24" t="s">
        <v>154</v>
      </c>
      <c r="C29" s="23" t="s">
        <v>155</v>
      </c>
      <c r="D29" s="23" t="s">
        <v>29</v>
      </c>
      <c r="E29" s="20">
        <v>0</v>
      </c>
      <c r="F29" s="20"/>
      <c r="G29" s="20">
        <f t="shared" si="0"/>
        <v>0</v>
      </c>
      <c r="H29" s="21" t="str">
        <f t="shared" si="1"/>
        <v>F</v>
      </c>
      <c r="I29" s="22"/>
    </row>
    <row r="30" spans="1:9" ht="16.5" x14ac:dyDescent="0.25">
      <c r="A30" s="19">
        <v>16</v>
      </c>
      <c r="B30" s="24" t="s">
        <v>156</v>
      </c>
      <c r="C30" s="23" t="s">
        <v>100</v>
      </c>
      <c r="D30" s="23" t="s">
        <v>63</v>
      </c>
      <c r="E30" s="20">
        <v>0</v>
      </c>
      <c r="F30" s="20"/>
      <c r="G30" s="20">
        <f t="shared" si="0"/>
        <v>0</v>
      </c>
      <c r="H30" s="21" t="str">
        <f t="shared" si="1"/>
        <v>F</v>
      </c>
      <c r="I30" s="22"/>
    </row>
    <row r="31" spans="1:9" ht="16.5" x14ac:dyDescent="0.25">
      <c r="A31" s="19">
        <v>17</v>
      </c>
      <c r="B31" s="24" t="s">
        <v>157</v>
      </c>
      <c r="C31" s="23" t="s">
        <v>93</v>
      </c>
      <c r="D31" s="23" t="s">
        <v>118</v>
      </c>
      <c r="E31" s="20">
        <v>0</v>
      </c>
      <c r="F31" s="20"/>
      <c r="G31" s="20">
        <f t="shared" si="0"/>
        <v>0</v>
      </c>
      <c r="H31" s="21" t="str">
        <f t="shared" si="1"/>
        <v>F</v>
      </c>
      <c r="I31" s="22"/>
    </row>
    <row r="32" spans="1:9" ht="16.5" x14ac:dyDescent="0.25">
      <c r="A32" s="19">
        <v>18</v>
      </c>
      <c r="B32" s="24" t="s">
        <v>158</v>
      </c>
      <c r="C32" s="23" t="s">
        <v>116</v>
      </c>
      <c r="D32" s="23" t="s">
        <v>83</v>
      </c>
      <c r="E32" s="20">
        <v>6</v>
      </c>
      <c r="F32" s="20"/>
      <c r="G32" s="20">
        <f t="shared" si="0"/>
        <v>1.7999999999999998</v>
      </c>
      <c r="H32" s="21" t="str">
        <f t="shared" si="1"/>
        <v>F</v>
      </c>
      <c r="I32" s="22"/>
    </row>
    <row r="33" spans="1:9" ht="16.5" x14ac:dyDescent="0.25">
      <c r="A33" s="19">
        <v>19</v>
      </c>
      <c r="B33" s="24" t="s">
        <v>159</v>
      </c>
      <c r="C33" s="23" t="s">
        <v>79</v>
      </c>
      <c r="D33" s="23" t="s">
        <v>98</v>
      </c>
      <c r="E33" s="20">
        <v>7</v>
      </c>
      <c r="F33" s="20"/>
      <c r="G33" s="20">
        <f t="shared" si="0"/>
        <v>2.1</v>
      </c>
      <c r="H33" s="21" t="str">
        <f t="shared" si="1"/>
        <v>F</v>
      </c>
      <c r="I33" s="22"/>
    </row>
    <row r="34" spans="1:9" ht="16.5" x14ac:dyDescent="0.25">
      <c r="A34" s="19">
        <v>20</v>
      </c>
      <c r="B34" s="24" t="s">
        <v>160</v>
      </c>
      <c r="C34" s="23" t="s">
        <v>161</v>
      </c>
      <c r="D34" s="23" t="s">
        <v>86</v>
      </c>
      <c r="E34" s="20">
        <v>0</v>
      </c>
      <c r="F34" s="20"/>
      <c r="G34" s="20">
        <f t="shared" si="0"/>
        <v>0</v>
      </c>
      <c r="H34" s="21" t="str">
        <f t="shared" si="1"/>
        <v>F</v>
      </c>
      <c r="I34" s="22"/>
    </row>
    <row r="35" spans="1:9" ht="16.5" x14ac:dyDescent="0.25">
      <c r="A35" s="19">
        <v>21</v>
      </c>
      <c r="B35" s="24" t="s">
        <v>162</v>
      </c>
      <c r="C35" s="23" t="s">
        <v>44</v>
      </c>
      <c r="D35" s="23" t="s">
        <v>48</v>
      </c>
      <c r="E35" s="20">
        <v>8</v>
      </c>
      <c r="F35" s="20"/>
      <c r="G35" s="20">
        <f t="shared" si="0"/>
        <v>2.4</v>
      </c>
      <c r="H35" s="21" t="str">
        <f t="shared" si="1"/>
        <v>F</v>
      </c>
      <c r="I35" s="22"/>
    </row>
    <row r="36" spans="1:9" ht="16.5" x14ac:dyDescent="0.25">
      <c r="A36" s="19">
        <v>22</v>
      </c>
      <c r="B36" s="24" t="s">
        <v>163</v>
      </c>
      <c r="C36" s="23" t="s">
        <v>47</v>
      </c>
      <c r="D36" s="23" t="s">
        <v>48</v>
      </c>
      <c r="E36" s="20">
        <v>7</v>
      </c>
      <c r="F36" s="20"/>
      <c r="G36" s="20">
        <f t="shared" si="0"/>
        <v>2.1</v>
      </c>
      <c r="H36" s="21" t="str">
        <f t="shared" si="1"/>
        <v>F</v>
      </c>
      <c r="I36" s="22"/>
    </row>
    <row r="37" spans="1:9" ht="16.5" x14ac:dyDescent="0.25">
      <c r="A37" s="19">
        <v>23</v>
      </c>
      <c r="B37" s="24" t="s">
        <v>164</v>
      </c>
      <c r="C37" s="23" t="s">
        <v>165</v>
      </c>
      <c r="D37" s="23" t="s">
        <v>30</v>
      </c>
      <c r="E37" s="20">
        <v>0</v>
      </c>
      <c r="F37" s="20"/>
      <c r="G37" s="20">
        <f t="shared" si="0"/>
        <v>0</v>
      </c>
      <c r="H37" s="21" t="str">
        <f t="shared" si="1"/>
        <v>F</v>
      </c>
      <c r="I37" s="22"/>
    </row>
    <row r="38" spans="1:9" ht="16.5" x14ac:dyDescent="0.25">
      <c r="A38" s="19">
        <v>24</v>
      </c>
      <c r="B38" s="24" t="s">
        <v>166</v>
      </c>
      <c r="C38" s="23" t="s">
        <v>72</v>
      </c>
      <c r="D38" s="23" t="s">
        <v>30</v>
      </c>
      <c r="E38" s="20">
        <v>8</v>
      </c>
      <c r="F38" s="20"/>
      <c r="G38" s="20">
        <f t="shared" si="0"/>
        <v>2.4</v>
      </c>
      <c r="H38" s="21" t="str">
        <f t="shared" si="1"/>
        <v>F</v>
      </c>
      <c r="I38" s="22"/>
    </row>
    <row r="39" spans="1:9" ht="16.5" x14ac:dyDescent="0.25">
      <c r="A39" s="19">
        <v>25</v>
      </c>
      <c r="B39" s="24" t="s">
        <v>167</v>
      </c>
      <c r="C39" s="23" t="s">
        <v>168</v>
      </c>
      <c r="D39" s="23" t="s">
        <v>74</v>
      </c>
      <c r="E39" s="20">
        <v>10</v>
      </c>
      <c r="F39" s="20"/>
      <c r="G39" s="20">
        <f t="shared" si="0"/>
        <v>3</v>
      </c>
      <c r="H39" s="21" t="str">
        <f t="shared" si="1"/>
        <v>F</v>
      </c>
      <c r="I39" s="22"/>
    </row>
    <row r="40" spans="1:9" ht="16.5" x14ac:dyDescent="0.25">
      <c r="A40" s="19">
        <v>26</v>
      </c>
      <c r="B40" s="24" t="s">
        <v>169</v>
      </c>
      <c r="C40" s="23" t="s">
        <v>170</v>
      </c>
      <c r="D40" s="23" t="s">
        <v>171</v>
      </c>
      <c r="E40" s="20">
        <v>7</v>
      </c>
      <c r="F40" s="20"/>
      <c r="G40" s="20">
        <f t="shared" si="0"/>
        <v>2.1</v>
      </c>
      <c r="H40" s="21" t="str">
        <f t="shared" si="1"/>
        <v>F</v>
      </c>
      <c r="I40" s="22"/>
    </row>
    <row r="41" spans="1:9" ht="16.5" x14ac:dyDescent="0.25">
      <c r="A41" s="19">
        <v>27</v>
      </c>
      <c r="B41" s="24" t="s">
        <v>172</v>
      </c>
      <c r="C41" s="23" t="s">
        <v>173</v>
      </c>
      <c r="D41" s="23" t="s">
        <v>49</v>
      </c>
      <c r="E41" s="20">
        <v>8</v>
      </c>
      <c r="F41" s="20"/>
      <c r="G41" s="20">
        <f t="shared" si="0"/>
        <v>2.4</v>
      </c>
      <c r="H41" s="21" t="str">
        <f t="shared" si="1"/>
        <v>F</v>
      </c>
      <c r="I41" s="22"/>
    </row>
    <row r="42" spans="1:9" ht="16.5" x14ac:dyDescent="0.25">
      <c r="A42" s="19">
        <v>28</v>
      </c>
      <c r="B42" s="24" t="s">
        <v>174</v>
      </c>
      <c r="C42" s="23" t="s">
        <v>175</v>
      </c>
      <c r="D42" s="23" t="s">
        <v>78</v>
      </c>
      <c r="E42" s="20">
        <v>9</v>
      </c>
      <c r="F42" s="20"/>
      <c r="G42" s="20">
        <f t="shared" si="0"/>
        <v>2.6999999999999997</v>
      </c>
      <c r="H42" s="21" t="str">
        <f t="shared" si="1"/>
        <v>F</v>
      </c>
      <c r="I42" s="22"/>
    </row>
    <row r="43" spans="1:9" ht="16.5" x14ac:dyDescent="0.25">
      <c r="A43" s="19">
        <v>29</v>
      </c>
      <c r="B43" s="24" t="s">
        <v>176</v>
      </c>
      <c r="C43" s="23" t="s">
        <v>177</v>
      </c>
      <c r="D43" s="23" t="s">
        <v>85</v>
      </c>
      <c r="E43" s="20">
        <v>8</v>
      </c>
      <c r="F43" s="20"/>
      <c r="G43" s="20">
        <f t="shared" si="0"/>
        <v>2.4</v>
      </c>
      <c r="H43" s="21" t="str">
        <f t="shared" si="1"/>
        <v>F</v>
      </c>
      <c r="I43" s="22"/>
    </row>
    <row r="44" spans="1:9" ht="16.5" x14ac:dyDescent="0.25">
      <c r="A44" s="19">
        <v>30</v>
      </c>
      <c r="B44" s="24" t="s">
        <v>178</v>
      </c>
      <c r="C44" s="23" t="s">
        <v>26</v>
      </c>
      <c r="D44" s="23" t="s">
        <v>35</v>
      </c>
      <c r="E44" s="20">
        <v>10</v>
      </c>
      <c r="F44" s="20"/>
      <c r="G44" s="20">
        <f t="shared" si="0"/>
        <v>3</v>
      </c>
      <c r="H44" s="21" t="str">
        <f t="shared" si="1"/>
        <v>F</v>
      </c>
      <c r="I44" s="22"/>
    </row>
    <row r="45" spans="1:9" ht="16.5" x14ac:dyDescent="0.25">
      <c r="A45" s="19">
        <v>31</v>
      </c>
      <c r="B45" s="24" t="s">
        <v>179</v>
      </c>
      <c r="C45" s="23" t="s">
        <v>120</v>
      </c>
      <c r="D45" s="23" t="s">
        <v>37</v>
      </c>
      <c r="E45" s="20">
        <v>8</v>
      </c>
      <c r="F45" s="20"/>
      <c r="G45" s="20">
        <f t="shared" si="0"/>
        <v>2.4</v>
      </c>
      <c r="H45" s="21" t="str">
        <f t="shared" si="1"/>
        <v>F</v>
      </c>
      <c r="I45" s="22"/>
    </row>
    <row r="46" spans="1:9" ht="16.5" x14ac:dyDescent="0.25">
      <c r="A46" s="19">
        <v>32</v>
      </c>
      <c r="B46" s="24" t="s">
        <v>180</v>
      </c>
      <c r="C46" s="23" t="s">
        <v>122</v>
      </c>
      <c r="D46" s="23" t="s">
        <v>87</v>
      </c>
      <c r="E46" s="20">
        <v>8</v>
      </c>
      <c r="F46" s="20"/>
      <c r="G46" s="20">
        <f t="shared" si="0"/>
        <v>2.4</v>
      </c>
      <c r="H46" s="21" t="str">
        <f t="shared" si="1"/>
        <v>F</v>
      </c>
      <c r="I46" s="22"/>
    </row>
    <row r="47" spans="1:9" ht="16.5" x14ac:dyDescent="0.25">
      <c r="A47" s="19">
        <v>33</v>
      </c>
      <c r="B47" s="24" t="s">
        <v>181</v>
      </c>
      <c r="C47" s="23" t="s">
        <v>182</v>
      </c>
      <c r="D47" s="23" t="s">
        <v>39</v>
      </c>
      <c r="E47" s="20">
        <v>9</v>
      </c>
      <c r="F47" s="20"/>
      <c r="G47" s="20">
        <f t="shared" si="0"/>
        <v>2.6999999999999997</v>
      </c>
      <c r="H47" s="21" t="str">
        <f t="shared" si="1"/>
        <v>F</v>
      </c>
      <c r="I47" s="22"/>
    </row>
    <row r="48" spans="1:9" ht="16.5" x14ac:dyDescent="0.25">
      <c r="A48" s="19">
        <v>34</v>
      </c>
      <c r="B48" s="24" t="s">
        <v>183</v>
      </c>
      <c r="C48" s="23" t="s">
        <v>184</v>
      </c>
      <c r="D48" s="23" t="s">
        <v>53</v>
      </c>
      <c r="E48" s="20">
        <v>7</v>
      </c>
      <c r="F48" s="20"/>
      <c r="G48" s="20">
        <f t="shared" si="0"/>
        <v>2.1</v>
      </c>
      <c r="H48" s="21" t="str">
        <f t="shared" si="1"/>
        <v>F</v>
      </c>
      <c r="I48" s="22"/>
    </row>
    <row r="49" spans="1:9" ht="16.5" x14ac:dyDescent="0.25">
      <c r="A49" s="19">
        <v>35</v>
      </c>
      <c r="B49" s="24" t="s">
        <v>185</v>
      </c>
      <c r="C49" s="23" t="s">
        <v>127</v>
      </c>
      <c r="D49" s="23" t="s">
        <v>40</v>
      </c>
      <c r="E49" s="20">
        <v>10</v>
      </c>
      <c r="F49" s="20"/>
      <c r="G49" s="20">
        <f t="shared" si="0"/>
        <v>3</v>
      </c>
      <c r="H49" s="21" t="str">
        <f t="shared" si="1"/>
        <v>F</v>
      </c>
      <c r="I49" s="22"/>
    </row>
    <row r="50" spans="1:9" ht="16.5" x14ac:dyDescent="0.25">
      <c r="A50" s="19">
        <v>36</v>
      </c>
      <c r="B50" s="24" t="s">
        <v>186</v>
      </c>
      <c r="C50" s="23" t="s">
        <v>36</v>
      </c>
      <c r="D50" s="23" t="s">
        <v>54</v>
      </c>
      <c r="E50" s="20">
        <v>5</v>
      </c>
      <c r="F50" s="20"/>
      <c r="G50" s="20">
        <f t="shared" si="0"/>
        <v>1.5</v>
      </c>
      <c r="H50" s="21" t="str">
        <f t="shared" si="1"/>
        <v>F</v>
      </c>
      <c r="I50" s="22"/>
    </row>
    <row r="51" spans="1:9" ht="16.5" x14ac:dyDescent="0.25">
      <c r="A51" s="19">
        <v>37</v>
      </c>
      <c r="B51" s="24" t="s">
        <v>187</v>
      </c>
      <c r="C51" s="23" t="s">
        <v>91</v>
      </c>
      <c r="D51" s="23" t="s">
        <v>92</v>
      </c>
      <c r="E51" s="20">
        <v>10</v>
      </c>
      <c r="F51" s="20"/>
      <c r="G51" s="20">
        <f t="shared" si="0"/>
        <v>3</v>
      </c>
      <c r="H51" s="21" t="str">
        <f t="shared" si="1"/>
        <v>F</v>
      </c>
      <c r="I51" s="22"/>
    </row>
    <row r="52" spans="1:9" ht="16.5" x14ac:dyDescent="0.25">
      <c r="A52" s="19">
        <v>38</v>
      </c>
      <c r="B52" s="24" t="s">
        <v>188</v>
      </c>
      <c r="C52" s="23" t="s">
        <v>189</v>
      </c>
      <c r="D52" s="23" t="s">
        <v>75</v>
      </c>
      <c r="E52" s="20">
        <v>10</v>
      </c>
      <c r="F52" s="20"/>
      <c r="G52" s="20">
        <f t="shared" si="0"/>
        <v>3</v>
      </c>
      <c r="H52" s="21" t="str">
        <f t="shared" si="1"/>
        <v>F</v>
      </c>
      <c r="I52" s="22"/>
    </row>
    <row r="53" spans="1:9" ht="16.5" x14ac:dyDescent="0.25">
      <c r="A53" s="19">
        <v>39</v>
      </c>
      <c r="B53" s="24" t="s">
        <v>190</v>
      </c>
      <c r="C53" s="23" t="s">
        <v>25</v>
      </c>
      <c r="D53" s="23" t="s">
        <v>69</v>
      </c>
      <c r="E53" s="20">
        <v>9</v>
      </c>
      <c r="F53" s="20"/>
      <c r="G53" s="20">
        <f t="shared" si="0"/>
        <v>2.6999999999999997</v>
      </c>
      <c r="H53" s="21" t="str">
        <f t="shared" si="1"/>
        <v>F</v>
      </c>
      <c r="I53" s="22"/>
    </row>
    <row r="54" spans="1:9" ht="16.5" x14ac:dyDescent="0.25">
      <c r="A54" s="19">
        <v>40</v>
      </c>
      <c r="B54" s="24" t="s">
        <v>191</v>
      </c>
      <c r="C54" s="23" t="s">
        <v>88</v>
      </c>
      <c r="D54" s="23" t="s">
        <v>56</v>
      </c>
      <c r="E54" s="20">
        <v>8</v>
      </c>
      <c r="F54" s="20"/>
      <c r="G54" s="20">
        <f t="shared" si="0"/>
        <v>2.4</v>
      </c>
      <c r="H54" s="21" t="str">
        <f t="shared" si="1"/>
        <v>F</v>
      </c>
      <c r="I54" s="22"/>
    </row>
    <row r="55" spans="1:9" ht="16.5" x14ac:dyDescent="0.25">
      <c r="A55" s="19">
        <v>41</v>
      </c>
      <c r="B55" s="24" t="s">
        <v>192</v>
      </c>
      <c r="C55" s="23" t="s">
        <v>193</v>
      </c>
      <c r="D55" s="23" t="s">
        <v>58</v>
      </c>
      <c r="E55" s="20">
        <v>10</v>
      </c>
      <c r="F55" s="20"/>
      <c r="G55" s="20">
        <f t="shared" si="0"/>
        <v>3</v>
      </c>
      <c r="H55" s="21" t="str">
        <f t="shared" si="1"/>
        <v>F</v>
      </c>
      <c r="I55" s="22"/>
    </row>
    <row r="56" spans="1:9" ht="16.5" x14ac:dyDescent="0.25">
      <c r="A56" s="19">
        <v>42</v>
      </c>
      <c r="B56" s="24" t="s">
        <v>194</v>
      </c>
      <c r="C56" s="23" t="s">
        <v>70</v>
      </c>
      <c r="D56" s="23" t="s">
        <v>76</v>
      </c>
      <c r="E56" s="20">
        <v>8</v>
      </c>
      <c r="F56" s="20"/>
      <c r="G56" s="20">
        <f t="shared" si="0"/>
        <v>2.4</v>
      </c>
      <c r="H56" s="21" t="str">
        <f t="shared" si="1"/>
        <v>F</v>
      </c>
      <c r="I56" s="22"/>
    </row>
    <row r="57" spans="1:9" ht="16.5" x14ac:dyDescent="0.25">
      <c r="A57" s="19">
        <v>43</v>
      </c>
      <c r="B57" s="24" t="s">
        <v>195</v>
      </c>
      <c r="C57" s="23" t="s">
        <v>196</v>
      </c>
      <c r="D57" s="23" t="s">
        <v>76</v>
      </c>
      <c r="E57" s="20">
        <v>0</v>
      </c>
      <c r="F57" s="20"/>
      <c r="G57" s="20">
        <f t="shared" si="0"/>
        <v>0</v>
      </c>
      <c r="H57" s="21" t="str">
        <f t="shared" si="1"/>
        <v>F</v>
      </c>
      <c r="I57" s="22"/>
    </row>
    <row r="58" spans="1:9" ht="16.5" x14ac:dyDescent="0.25">
      <c r="A58" s="19">
        <v>44</v>
      </c>
      <c r="B58" s="24" t="s">
        <v>197</v>
      </c>
      <c r="C58" s="23" t="s">
        <v>68</v>
      </c>
      <c r="D58" s="23" t="s">
        <v>198</v>
      </c>
      <c r="E58" s="20">
        <v>8</v>
      </c>
      <c r="F58" s="20"/>
      <c r="G58" s="20">
        <f t="shared" si="0"/>
        <v>2.4</v>
      </c>
      <c r="H58" s="21" t="str">
        <f t="shared" si="1"/>
        <v>F</v>
      </c>
      <c r="I58" s="22"/>
    </row>
    <row r="59" spans="1:9" ht="16.5" x14ac:dyDescent="0.25">
      <c r="A59" s="19">
        <v>45</v>
      </c>
      <c r="B59" s="24" t="s">
        <v>199</v>
      </c>
      <c r="C59" s="23" t="s">
        <v>200</v>
      </c>
      <c r="D59" s="23" t="s">
        <v>77</v>
      </c>
      <c r="E59" s="20">
        <v>0</v>
      </c>
      <c r="F59" s="20"/>
      <c r="G59" s="20">
        <f t="shared" si="0"/>
        <v>0</v>
      </c>
      <c r="H59" s="21" t="str">
        <f t="shared" si="1"/>
        <v>F</v>
      </c>
      <c r="I59" s="22"/>
    </row>
    <row r="60" spans="1:9" ht="16.5" x14ac:dyDescent="0.25">
      <c r="A60" s="19">
        <v>46</v>
      </c>
      <c r="B60" s="29">
        <v>450040379</v>
      </c>
      <c r="C60" s="30" t="s">
        <v>280</v>
      </c>
      <c r="D60" s="30" t="s">
        <v>51</v>
      </c>
      <c r="E60" s="20">
        <v>6</v>
      </c>
      <c r="F60" s="20"/>
      <c r="G60" s="20">
        <f t="shared" si="0"/>
        <v>1.7999999999999998</v>
      </c>
      <c r="H60" s="21" t="str">
        <f t="shared" si="1"/>
        <v>F</v>
      </c>
      <c r="I60" s="22" t="s">
        <v>279</v>
      </c>
    </row>
    <row r="61" spans="1:9" ht="16.5" x14ac:dyDescent="0.25">
      <c r="A61" s="19">
        <v>47</v>
      </c>
      <c r="B61" s="29"/>
      <c r="C61" s="30"/>
      <c r="D61" s="30"/>
      <c r="E61" s="20"/>
      <c r="F61" s="20"/>
      <c r="G61" s="20">
        <f t="shared" si="0"/>
        <v>0</v>
      </c>
      <c r="H61" s="21" t="str">
        <f t="shared" si="1"/>
        <v>F</v>
      </c>
      <c r="I61" s="22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7" t="str">
        <f>"Cộng danh sách gồm "</f>
        <v xml:space="preserve">Cộng danh sách gồm </v>
      </c>
      <c r="B63" s="7"/>
      <c r="C63" s="7"/>
      <c r="D63" s="8">
        <f>COUNTA(H15:H61)</f>
        <v>47</v>
      </c>
      <c r="E63" s="9">
        <v>1</v>
      </c>
      <c r="F63" s="10"/>
      <c r="G63" s="1"/>
      <c r="H63" s="1"/>
      <c r="I63" s="1"/>
    </row>
    <row r="64" spans="1:9" ht="15.75" x14ac:dyDescent="0.25">
      <c r="A64" s="48" t="s">
        <v>19</v>
      </c>
      <c r="B64" s="48"/>
      <c r="C64" s="48"/>
      <c r="D64" s="11">
        <f>COUNTIF(G15:G61,"&gt;=5")</f>
        <v>0</v>
      </c>
      <c r="E64" s="12">
        <f>D64/D63</f>
        <v>0</v>
      </c>
      <c r="F64" s="13"/>
      <c r="G64" s="1"/>
      <c r="H64" s="1"/>
      <c r="I64" s="1"/>
    </row>
    <row r="65" spans="1:9" ht="15.75" x14ac:dyDescent="0.25">
      <c r="A65" s="48" t="s">
        <v>20</v>
      </c>
      <c r="B65" s="48"/>
      <c r="C65" s="48"/>
      <c r="D65" s="11"/>
      <c r="E65" s="12">
        <f>D65/D63</f>
        <v>0</v>
      </c>
      <c r="F65" s="13"/>
      <c r="G65" s="1"/>
      <c r="H65" s="1"/>
      <c r="I65" s="1"/>
    </row>
    <row r="66" spans="1:9" ht="15.75" x14ac:dyDescent="0.25">
      <c r="A66" s="14"/>
      <c r="B66" s="14"/>
      <c r="C66" s="3"/>
      <c r="D66" s="14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49" t="str">
        <f ca="1">"TP. Hồ Chí Minh, ngày "&amp;  DAY(NOW())&amp;" tháng " &amp;MONTH(NOW())&amp;" năm "&amp;YEAR(NOW())</f>
        <v>TP. Hồ Chí Minh, ngày 8 tháng 12 năm 2017</v>
      </c>
      <c r="F67" s="49"/>
      <c r="G67" s="49"/>
      <c r="H67" s="49"/>
      <c r="I67" s="49"/>
    </row>
    <row r="68" spans="1:9" ht="15.75" x14ac:dyDescent="0.25">
      <c r="A68" s="31" t="s">
        <v>96</v>
      </c>
      <c r="B68" s="31"/>
      <c r="C68" s="31"/>
      <c r="D68" s="1"/>
      <c r="E68" s="31" t="s">
        <v>21</v>
      </c>
      <c r="F68" s="31"/>
      <c r="G68" s="31"/>
      <c r="H68" s="31"/>
      <c r="I68" s="3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3" priority="2" stopIfTrue="1" operator="equal">
      <formula>"F"</formula>
    </cfRule>
  </conditionalFormatting>
  <conditionalFormatting sqref="G15:G61">
    <cfRule type="expression" dxfId="2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zoomScaleNormal="100" workbookViewId="0">
      <selection activeCell="A65" sqref="A65:C65"/>
    </sheetView>
  </sheetViews>
  <sheetFormatPr defaultRowHeight="15" x14ac:dyDescent="0.2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3" t="s">
        <v>282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4" t="s">
        <v>5</v>
      </c>
      <c r="B8" s="34"/>
      <c r="C8" s="34" t="s">
        <v>275</v>
      </c>
      <c r="D8" s="34"/>
      <c r="E8" s="34" t="s">
        <v>6</v>
      </c>
      <c r="F8" s="34"/>
      <c r="G8" s="2">
        <v>2</v>
      </c>
      <c r="H8" s="2"/>
      <c r="I8" s="2"/>
    </row>
    <row r="9" spans="1:9" ht="15.75" x14ac:dyDescent="0.25">
      <c r="A9" s="34" t="s">
        <v>7</v>
      </c>
      <c r="B9" s="34"/>
      <c r="C9" s="34" t="s">
        <v>201</v>
      </c>
      <c r="D9" s="34"/>
      <c r="E9" s="34" t="s">
        <v>8</v>
      </c>
      <c r="F9" s="34"/>
      <c r="G9" s="2">
        <v>1</v>
      </c>
      <c r="H9" s="2"/>
      <c r="I9" s="2"/>
    </row>
    <row r="10" spans="1:9" ht="15.75" x14ac:dyDescent="0.25">
      <c r="A10" s="34" t="s">
        <v>9</v>
      </c>
      <c r="B10" s="34"/>
      <c r="C10" s="34" t="s">
        <v>274</v>
      </c>
      <c r="D10" s="34"/>
      <c r="E10" s="14" t="s">
        <v>106</v>
      </c>
      <c r="F10" s="3"/>
      <c r="G10" s="3" t="s">
        <v>273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10</v>
      </c>
      <c r="B12" s="37" t="s">
        <v>11</v>
      </c>
      <c r="C12" s="39" t="s">
        <v>12</v>
      </c>
      <c r="D12" s="40"/>
      <c r="E12" s="4" t="s">
        <v>13</v>
      </c>
      <c r="F12" s="4" t="s">
        <v>14</v>
      </c>
      <c r="G12" s="43" t="s">
        <v>15</v>
      </c>
      <c r="H12" s="44"/>
      <c r="I12" s="45" t="s">
        <v>16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17</v>
      </c>
      <c r="H13" s="6" t="s">
        <v>18</v>
      </c>
      <c r="I13" s="46"/>
    </row>
    <row r="14" spans="1:9" ht="15.75" x14ac:dyDescent="0.25">
      <c r="A14" s="16">
        <v>1</v>
      </c>
      <c r="B14" s="18">
        <v>2</v>
      </c>
      <c r="C14" s="47">
        <v>3</v>
      </c>
      <c r="D14" s="47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25">
        <v>1</v>
      </c>
      <c r="B15" s="24" t="s">
        <v>202</v>
      </c>
      <c r="C15" s="23" t="s">
        <v>203</v>
      </c>
      <c r="D15" s="23" t="s">
        <v>23</v>
      </c>
      <c r="E15" s="26">
        <v>0</v>
      </c>
      <c r="F15" s="26"/>
      <c r="G15" s="26">
        <f>E15*$E$13+F15*$F$13</f>
        <v>0</v>
      </c>
      <c r="H15" s="27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5">
        <v>2</v>
      </c>
      <c r="B16" s="24" t="s">
        <v>204</v>
      </c>
      <c r="C16" s="23" t="s">
        <v>205</v>
      </c>
      <c r="D16" s="23" t="s">
        <v>59</v>
      </c>
      <c r="E16" s="26">
        <v>9</v>
      </c>
      <c r="F16" s="26"/>
      <c r="G16" s="26">
        <f t="shared" ref="G16:G61" si="0">E16*$E$13+F16*$F$13</f>
        <v>2.6999999999999997</v>
      </c>
      <c r="H16" s="27" t="str">
        <f t="shared" ref="H16:H61" si="1">IF(G16&lt;4,"F",IF(G16&lt;=4.9,"D",IF(G16&lt;=5.4,"D+",IF(G16&lt;=5.9,"C",IF(G16&lt;=6.9,"C+",IF(G16&lt;=7.9,"B",IF(G16&lt;=8.4,"B+","A")))))))</f>
        <v>F</v>
      </c>
      <c r="I16" s="28"/>
    </row>
    <row r="17" spans="1:9" ht="16.5" x14ac:dyDescent="0.25">
      <c r="A17" s="25">
        <v>3</v>
      </c>
      <c r="B17" s="24" t="s">
        <v>206</v>
      </c>
      <c r="C17" s="23" t="s">
        <v>124</v>
      </c>
      <c r="D17" s="23" t="s">
        <v>81</v>
      </c>
      <c r="E17" s="26">
        <v>0</v>
      </c>
      <c r="F17" s="26"/>
      <c r="G17" s="26">
        <f t="shared" si="0"/>
        <v>0</v>
      </c>
      <c r="H17" s="27" t="str">
        <f t="shared" si="1"/>
        <v>F</v>
      </c>
      <c r="I17" s="28"/>
    </row>
    <row r="18" spans="1:9" ht="16.5" x14ac:dyDescent="0.25">
      <c r="A18" s="25">
        <v>4</v>
      </c>
      <c r="B18" s="24" t="s">
        <v>207</v>
      </c>
      <c r="C18" s="23" t="s">
        <v>105</v>
      </c>
      <c r="D18" s="23" t="s">
        <v>24</v>
      </c>
      <c r="E18" s="26">
        <v>7</v>
      </c>
      <c r="F18" s="26"/>
      <c r="G18" s="26">
        <f t="shared" si="0"/>
        <v>2.1</v>
      </c>
      <c r="H18" s="27" t="str">
        <f t="shared" si="1"/>
        <v>F</v>
      </c>
      <c r="I18" s="28"/>
    </row>
    <row r="19" spans="1:9" ht="16.5" x14ac:dyDescent="0.25">
      <c r="A19" s="25">
        <v>5</v>
      </c>
      <c r="B19" s="24" t="s">
        <v>208</v>
      </c>
      <c r="C19" s="23" t="s">
        <v>209</v>
      </c>
      <c r="D19" s="23" t="s">
        <v>103</v>
      </c>
      <c r="E19" s="26">
        <v>9</v>
      </c>
      <c r="F19" s="26"/>
      <c r="G19" s="26">
        <f t="shared" si="0"/>
        <v>2.6999999999999997</v>
      </c>
      <c r="H19" s="27" t="str">
        <f t="shared" si="1"/>
        <v>F</v>
      </c>
      <c r="I19" s="28"/>
    </row>
    <row r="20" spans="1:9" ht="16.5" x14ac:dyDescent="0.25">
      <c r="A20" s="25">
        <v>6</v>
      </c>
      <c r="B20" s="24" t="s">
        <v>210</v>
      </c>
      <c r="C20" s="23" t="s">
        <v>123</v>
      </c>
      <c r="D20" s="23" t="s">
        <v>97</v>
      </c>
      <c r="E20" s="26">
        <v>0</v>
      </c>
      <c r="F20" s="26"/>
      <c r="G20" s="26">
        <f t="shared" si="0"/>
        <v>0</v>
      </c>
      <c r="H20" s="27" t="str">
        <f t="shared" si="1"/>
        <v>F</v>
      </c>
      <c r="I20" s="28"/>
    </row>
    <row r="21" spans="1:9" ht="16.5" x14ac:dyDescent="0.25">
      <c r="A21" s="25">
        <v>7</v>
      </c>
      <c r="B21" s="24" t="s">
        <v>211</v>
      </c>
      <c r="C21" s="23" t="s">
        <v>212</v>
      </c>
      <c r="D21" s="23" t="s">
        <v>61</v>
      </c>
      <c r="E21" s="26">
        <v>9</v>
      </c>
      <c r="F21" s="26"/>
      <c r="G21" s="26">
        <f t="shared" si="0"/>
        <v>2.6999999999999997</v>
      </c>
      <c r="H21" s="27" t="str">
        <f t="shared" si="1"/>
        <v>F</v>
      </c>
      <c r="I21" s="28"/>
    </row>
    <row r="22" spans="1:9" ht="16.5" x14ac:dyDescent="0.25">
      <c r="A22" s="25">
        <v>8</v>
      </c>
      <c r="B22" s="24" t="s">
        <v>213</v>
      </c>
      <c r="C22" s="23" t="s">
        <v>94</v>
      </c>
      <c r="D22" s="23" t="s">
        <v>214</v>
      </c>
      <c r="E22" s="26">
        <v>8</v>
      </c>
      <c r="F22" s="26"/>
      <c r="G22" s="26">
        <f t="shared" si="0"/>
        <v>2.4</v>
      </c>
      <c r="H22" s="27" t="str">
        <f t="shared" si="1"/>
        <v>F</v>
      </c>
      <c r="I22" s="28"/>
    </row>
    <row r="23" spans="1:9" ht="16.5" x14ac:dyDescent="0.25">
      <c r="A23" s="25">
        <v>9</v>
      </c>
      <c r="B23" s="24" t="s">
        <v>215</v>
      </c>
      <c r="C23" s="23" t="s">
        <v>57</v>
      </c>
      <c r="D23" s="23" t="s">
        <v>62</v>
      </c>
      <c r="E23" s="26">
        <v>7</v>
      </c>
      <c r="F23" s="26"/>
      <c r="G23" s="26">
        <f t="shared" si="0"/>
        <v>2.1</v>
      </c>
      <c r="H23" s="27" t="str">
        <f t="shared" si="1"/>
        <v>F</v>
      </c>
      <c r="I23" s="28"/>
    </row>
    <row r="24" spans="1:9" ht="16.5" x14ac:dyDescent="0.25">
      <c r="A24" s="25">
        <v>10</v>
      </c>
      <c r="B24" s="24" t="s">
        <v>216</v>
      </c>
      <c r="C24" s="23" t="s">
        <v>109</v>
      </c>
      <c r="D24" s="23" t="s">
        <v>28</v>
      </c>
      <c r="E24" s="26">
        <v>5</v>
      </c>
      <c r="F24" s="26"/>
      <c r="G24" s="26">
        <f t="shared" si="0"/>
        <v>1.5</v>
      </c>
      <c r="H24" s="27" t="str">
        <f t="shared" si="1"/>
        <v>F</v>
      </c>
      <c r="I24" s="28"/>
    </row>
    <row r="25" spans="1:9" ht="16.5" x14ac:dyDescent="0.25">
      <c r="A25" s="25">
        <v>11</v>
      </c>
      <c r="B25" s="24" t="s">
        <v>217</v>
      </c>
      <c r="C25" s="23" t="s">
        <v>57</v>
      </c>
      <c r="D25" s="23" t="s">
        <v>218</v>
      </c>
      <c r="E25" s="26">
        <v>9</v>
      </c>
      <c r="F25" s="26"/>
      <c r="G25" s="26">
        <f t="shared" si="0"/>
        <v>2.6999999999999997</v>
      </c>
      <c r="H25" s="27" t="str">
        <f t="shared" si="1"/>
        <v>F</v>
      </c>
      <c r="I25" s="28"/>
    </row>
    <row r="26" spans="1:9" ht="16.5" x14ac:dyDescent="0.25">
      <c r="A26" s="25">
        <v>12</v>
      </c>
      <c r="B26" s="24" t="s">
        <v>219</v>
      </c>
      <c r="C26" s="23" t="s">
        <v>89</v>
      </c>
      <c r="D26" s="23" t="s">
        <v>30</v>
      </c>
      <c r="E26" s="26">
        <v>9</v>
      </c>
      <c r="F26" s="26"/>
      <c r="G26" s="26">
        <f t="shared" si="0"/>
        <v>2.6999999999999997</v>
      </c>
      <c r="H26" s="27" t="str">
        <f t="shared" si="1"/>
        <v>F</v>
      </c>
      <c r="I26" s="28"/>
    </row>
    <row r="27" spans="1:9" ht="16.5" x14ac:dyDescent="0.25">
      <c r="A27" s="25">
        <v>13</v>
      </c>
      <c r="B27" s="24" t="s">
        <v>220</v>
      </c>
      <c r="C27" s="23" t="s">
        <v>34</v>
      </c>
      <c r="D27" s="23" t="s">
        <v>73</v>
      </c>
      <c r="E27" s="26">
        <v>0</v>
      </c>
      <c r="F27" s="26"/>
      <c r="G27" s="26">
        <f t="shared" si="0"/>
        <v>0</v>
      </c>
      <c r="H27" s="27" t="str">
        <f t="shared" si="1"/>
        <v>F</v>
      </c>
      <c r="I27" s="28"/>
    </row>
    <row r="28" spans="1:9" ht="16.5" x14ac:dyDescent="0.25">
      <c r="A28" s="25">
        <v>14</v>
      </c>
      <c r="B28" s="24" t="s">
        <v>221</v>
      </c>
      <c r="C28" s="23" t="s">
        <v>36</v>
      </c>
      <c r="D28" s="23" t="s">
        <v>31</v>
      </c>
      <c r="E28" s="26">
        <v>9</v>
      </c>
      <c r="F28" s="26"/>
      <c r="G28" s="26">
        <f t="shared" si="0"/>
        <v>2.6999999999999997</v>
      </c>
      <c r="H28" s="27" t="str">
        <f t="shared" si="1"/>
        <v>F</v>
      </c>
      <c r="I28" s="28"/>
    </row>
    <row r="29" spans="1:9" ht="16.5" x14ac:dyDescent="0.25">
      <c r="A29" s="25">
        <v>15</v>
      </c>
      <c r="B29" s="24" t="s">
        <v>222</v>
      </c>
      <c r="C29" s="23" t="s">
        <v>108</v>
      </c>
      <c r="D29" s="23" t="s">
        <v>84</v>
      </c>
      <c r="E29" s="26">
        <v>0</v>
      </c>
      <c r="F29" s="26"/>
      <c r="G29" s="26">
        <f t="shared" si="0"/>
        <v>0</v>
      </c>
      <c r="H29" s="27" t="str">
        <f t="shared" si="1"/>
        <v>F</v>
      </c>
      <c r="I29" s="28"/>
    </row>
    <row r="30" spans="1:9" ht="16.5" x14ac:dyDescent="0.25">
      <c r="A30" s="25">
        <v>16</v>
      </c>
      <c r="B30" s="24" t="s">
        <v>223</v>
      </c>
      <c r="C30" s="23" t="s">
        <v>114</v>
      </c>
      <c r="D30" s="23" t="s">
        <v>224</v>
      </c>
      <c r="E30" s="26">
        <v>9</v>
      </c>
      <c r="F30" s="26"/>
      <c r="G30" s="26">
        <f t="shared" si="0"/>
        <v>2.6999999999999997</v>
      </c>
      <c r="H30" s="27" t="str">
        <f t="shared" si="1"/>
        <v>F</v>
      </c>
      <c r="I30" s="28"/>
    </row>
    <row r="31" spans="1:9" ht="16.5" x14ac:dyDescent="0.25">
      <c r="A31" s="25">
        <v>17</v>
      </c>
      <c r="B31" s="24" t="s">
        <v>225</v>
      </c>
      <c r="C31" s="23" t="s">
        <v>55</v>
      </c>
      <c r="D31" s="23" t="s">
        <v>226</v>
      </c>
      <c r="E31" s="26">
        <v>10</v>
      </c>
      <c r="F31" s="26"/>
      <c r="G31" s="26">
        <f t="shared" si="0"/>
        <v>3</v>
      </c>
      <c r="H31" s="27" t="str">
        <f t="shared" si="1"/>
        <v>F</v>
      </c>
      <c r="I31" s="28"/>
    </row>
    <row r="32" spans="1:9" ht="16.5" x14ac:dyDescent="0.25">
      <c r="A32" s="25">
        <v>18</v>
      </c>
      <c r="B32" s="24" t="s">
        <v>227</v>
      </c>
      <c r="C32" s="23" t="s">
        <v>126</v>
      </c>
      <c r="D32" s="23" t="s">
        <v>74</v>
      </c>
      <c r="E32" s="26">
        <v>10</v>
      </c>
      <c r="F32" s="26"/>
      <c r="G32" s="26">
        <f t="shared" si="0"/>
        <v>3</v>
      </c>
      <c r="H32" s="27" t="str">
        <f t="shared" si="1"/>
        <v>F</v>
      </c>
      <c r="I32" s="28"/>
    </row>
    <row r="33" spans="1:9" ht="16.5" x14ac:dyDescent="0.25">
      <c r="A33" s="25">
        <v>19</v>
      </c>
      <c r="B33" s="24" t="s">
        <v>228</v>
      </c>
      <c r="C33" s="23" t="s">
        <v>229</v>
      </c>
      <c r="D33" s="23" t="s">
        <v>230</v>
      </c>
      <c r="E33" s="26">
        <v>0</v>
      </c>
      <c r="F33" s="26"/>
      <c r="G33" s="26">
        <f t="shared" si="0"/>
        <v>0</v>
      </c>
      <c r="H33" s="27" t="str">
        <f t="shared" si="1"/>
        <v>F</v>
      </c>
      <c r="I33" s="28"/>
    </row>
    <row r="34" spans="1:9" ht="16.5" x14ac:dyDescent="0.25">
      <c r="A34" s="25">
        <v>20</v>
      </c>
      <c r="B34" s="24" t="s">
        <v>231</v>
      </c>
      <c r="C34" s="23" t="s">
        <v>232</v>
      </c>
      <c r="D34" s="23" t="s">
        <v>49</v>
      </c>
      <c r="E34" s="26">
        <v>5</v>
      </c>
      <c r="F34" s="26"/>
      <c r="G34" s="26">
        <f t="shared" si="0"/>
        <v>1.5</v>
      </c>
      <c r="H34" s="27" t="str">
        <f t="shared" si="1"/>
        <v>F</v>
      </c>
      <c r="I34" s="28"/>
    </row>
    <row r="35" spans="1:9" ht="16.5" x14ac:dyDescent="0.25">
      <c r="A35" s="25">
        <v>21</v>
      </c>
      <c r="B35" s="24" t="s">
        <v>233</v>
      </c>
      <c r="C35" s="23" t="s">
        <v>234</v>
      </c>
      <c r="D35" s="23" t="s">
        <v>50</v>
      </c>
      <c r="E35" s="26">
        <v>10</v>
      </c>
      <c r="F35" s="26"/>
      <c r="G35" s="26">
        <f t="shared" si="0"/>
        <v>3</v>
      </c>
      <c r="H35" s="27" t="str">
        <f t="shared" si="1"/>
        <v>F</v>
      </c>
      <c r="I35" s="28"/>
    </row>
    <row r="36" spans="1:9" ht="16.5" x14ac:dyDescent="0.25">
      <c r="A36" s="25">
        <v>22</v>
      </c>
      <c r="B36" s="24" t="s">
        <v>235</v>
      </c>
      <c r="C36" s="23" t="s">
        <v>125</v>
      </c>
      <c r="D36" s="23" t="s">
        <v>78</v>
      </c>
      <c r="E36" s="26">
        <v>8</v>
      </c>
      <c r="F36" s="26"/>
      <c r="G36" s="26">
        <f t="shared" si="0"/>
        <v>2.4</v>
      </c>
      <c r="H36" s="27" t="str">
        <f t="shared" si="1"/>
        <v>F</v>
      </c>
      <c r="I36" s="28"/>
    </row>
    <row r="37" spans="1:9" ht="16.5" x14ac:dyDescent="0.25">
      <c r="A37" s="25">
        <v>23</v>
      </c>
      <c r="B37" s="24" t="s">
        <v>236</v>
      </c>
      <c r="C37" s="23" t="s">
        <v>113</v>
      </c>
      <c r="D37" s="23" t="s">
        <v>51</v>
      </c>
      <c r="E37" s="26">
        <v>10</v>
      </c>
      <c r="F37" s="26"/>
      <c r="G37" s="26">
        <f t="shared" si="0"/>
        <v>3</v>
      </c>
      <c r="H37" s="27" t="str">
        <f t="shared" si="1"/>
        <v>F</v>
      </c>
      <c r="I37" s="28"/>
    </row>
    <row r="38" spans="1:9" ht="16.5" x14ac:dyDescent="0.25">
      <c r="A38" s="25">
        <v>24</v>
      </c>
      <c r="B38" s="24" t="s">
        <v>237</v>
      </c>
      <c r="C38" s="23" t="s">
        <v>72</v>
      </c>
      <c r="D38" s="23" t="s">
        <v>99</v>
      </c>
      <c r="E38" s="26">
        <v>10</v>
      </c>
      <c r="F38" s="26"/>
      <c r="G38" s="26">
        <f t="shared" si="0"/>
        <v>3</v>
      </c>
      <c r="H38" s="27" t="str">
        <f t="shared" si="1"/>
        <v>F</v>
      </c>
      <c r="I38" s="28"/>
    </row>
    <row r="39" spans="1:9" ht="16.5" x14ac:dyDescent="0.25">
      <c r="A39" s="25">
        <v>25</v>
      </c>
      <c r="B39" s="24" t="s">
        <v>238</v>
      </c>
      <c r="C39" s="23" t="s">
        <v>82</v>
      </c>
      <c r="D39" s="23" t="s">
        <v>32</v>
      </c>
      <c r="E39" s="26">
        <v>0</v>
      </c>
      <c r="F39" s="26"/>
      <c r="G39" s="26">
        <f t="shared" si="0"/>
        <v>0</v>
      </c>
      <c r="H39" s="27" t="str">
        <f t="shared" si="1"/>
        <v>F</v>
      </c>
      <c r="I39" s="28"/>
    </row>
    <row r="40" spans="1:9" ht="16.5" x14ac:dyDescent="0.25">
      <c r="A40" s="25">
        <v>26</v>
      </c>
      <c r="B40" s="24" t="s">
        <v>239</v>
      </c>
      <c r="C40" s="23" t="s">
        <v>240</v>
      </c>
      <c r="D40" s="23" t="s">
        <v>33</v>
      </c>
      <c r="E40" s="26">
        <v>9</v>
      </c>
      <c r="F40" s="26"/>
      <c r="G40" s="26">
        <f t="shared" si="0"/>
        <v>2.6999999999999997</v>
      </c>
      <c r="H40" s="27" t="str">
        <f t="shared" si="1"/>
        <v>F</v>
      </c>
      <c r="I40" s="28"/>
    </row>
    <row r="41" spans="1:9" ht="16.5" x14ac:dyDescent="0.25">
      <c r="A41" s="25">
        <v>27</v>
      </c>
      <c r="B41" s="24" t="s">
        <v>241</v>
      </c>
      <c r="C41" s="23" t="s">
        <v>242</v>
      </c>
      <c r="D41" s="23" t="s">
        <v>107</v>
      </c>
      <c r="E41" s="26">
        <v>0</v>
      </c>
      <c r="F41" s="26"/>
      <c r="G41" s="26">
        <f t="shared" si="0"/>
        <v>0</v>
      </c>
      <c r="H41" s="27" t="str">
        <f t="shared" si="1"/>
        <v>F</v>
      </c>
      <c r="I41" s="28"/>
    </row>
    <row r="42" spans="1:9" ht="16.5" x14ac:dyDescent="0.25">
      <c r="A42" s="25">
        <v>28</v>
      </c>
      <c r="B42" s="24" t="s">
        <v>243</v>
      </c>
      <c r="C42" s="23" t="s">
        <v>42</v>
      </c>
      <c r="D42" s="23" t="s">
        <v>117</v>
      </c>
      <c r="E42" s="26">
        <v>0</v>
      </c>
      <c r="F42" s="26"/>
      <c r="G42" s="26">
        <f t="shared" si="0"/>
        <v>0</v>
      </c>
      <c r="H42" s="27" t="str">
        <f t="shared" si="1"/>
        <v>F</v>
      </c>
      <c r="I42" s="28"/>
    </row>
    <row r="43" spans="1:9" ht="16.5" x14ac:dyDescent="0.25">
      <c r="A43" s="25">
        <v>29</v>
      </c>
      <c r="B43" s="24" t="s">
        <v>244</v>
      </c>
      <c r="C43" s="23" t="s">
        <v>245</v>
      </c>
      <c r="D43" s="23" t="s">
        <v>52</v>
      </c>
      <c r="E43" s="26">
        <v>0</v>
      </c>
      <c r="F43" s="26"/>
      <c r="G43" s="26">
        <f t="shared" si="0"/>
        <v>0</v>
      </c>
      <c r="H43" s="27" t="str">
        <f t="shared" si="1"/>
        <v>F</v>
      </c>
      <c r="I43" s="28"/>
    </row>
    <row r="44" spans="1:9" ht="16.5" x14ac:dyDescent="0.25">
      <c r="A44" s="25">
        <v>30</v>
      </c>
      <c r="B44" s="24" t="s">
        <v>246</v>
      </c>
      <c r="C44" s="23" t="s">
        <v>247</v>
      </c>
      <c r="D44" s="23" t="s">
        <v>248</v>
      </c>
      <c r="E44" s="26">
        <v>0</v>
      </c>
      <c r="F44" s="26"/>
      <c r="G44" s="26">
        <f t="shared" si="0"/>
        <v>0</v>
      </c>
      <c r="H44" s="27" t="str">
        <f t="shared" si="1"/>
        <v>F</v>
      </c>
      <c r="I44" s="28"/>
    </row>
    <row r="45" spans="1:9" ht="16.5" x14ac:dyDescent="0.25">
      <c r="A45" s="25">
        <v>31</v>
      </c>
      <c r="B45" s="24" t="s">
        <v>249</v>
      </c>
      <c r="C45" s="23" t="s">
        <v>250</v>
      </c>
      <c r="D45" s="23" t="s">
        <v>64</v>
      </c>
      <c r="E45" s="26">
        <v>8</v>
      </c>
      <c r="F45" s="26"/>
      <c r="G45" s="26">
        <f t="shared" si="0"/>
        <v>2.4</v>
      </c>
      <c r="H45" s="27" t="str">
        <f t="shared" si="1"/>
        <v>F</v>
      </c>
      <c r="I45" s="28"/>
    </row>
    <row r="46" spans="1:9" ht="16.5" x14ac:dyDescent="0.25">
      <c r="A46" s="25">
        <v>32</v>
      </c>
      <c r="B46" s="24" t="s">
        <v>251</v>
      </c>
      <c r="C46" s="23" t="s">
        <v>128</v>
      </c>
      <c r="D46" s="23" t="s">
        <v>35</v>
      </c>
      <c r="E46" s="26">
        <v>6</v>
      </c>
      <c r="F46" s="26"/>
      <c r="G46" s="26">
        <f t="shared" si="0"/>
        <v>1.7999999999999998</v>
      </c>
      <c r="H46" s="27" t="str">
        <f t="shared" si="1"/>
        <v>F</v>
      </c>
      <c r="I46" s="28"/>
    </row>
    <row r="47" spans="1:9" ht="16.5" x14ac:dyDescent="0.25">
      <c r="A47" s="25">
        <v>33</v>
      </c>
      <c r="B47" s="24" t="s">
        <v>252</v>
      </c>
      <c r="C47" s="23" t="s">
        <v>111</v>
      </c>
      <c r="D47" s="23" t="s">
        <v>65</v>
      </c>
      <c r="E47" s="26">
        <v>0</v>
      </c>
      <c r="F47" s="26"/>
      <c r="G47" s="26">
        <f t="shared" si="0"/>
        <v>0</v>
      </c>
      <c r="H47" s="27" t="str">
        <f t="shared" si="1"/>
        <v>F</v>
      </c>
      <c r="I47" s="28"/>
    </row>
    <row r="48" spans="1:9" ht="16.5" x14ac:dyDescent="0.25">
      <c r="A48" s="25">
        <v>34</v>
      </c>
      <c r="B48" s="24" t="s">
        <v>253</v>
      </c>
      <c r="C48" s="23" t="s">
        <v>254</v>
      </c>
      <c r="D48" s="23" t="s">
        <v>90</v>
      </c>
      <c r="E48" s="26">
        <v>9</v>
      </c>
      <c r="F48" s="26"/>
      <c r="G48" s="26">
        <f t="shared" si="0"/>
        <v>2.6999999999999997</v>
      </c>
      <c r="H48" s="27" t="str">
        <f t="shared" si="1"/>
        <v>F</v>
      </c>
      <c r="I48" s="28"/>
    </row>
    <row r="49" spans="1:9" ht="16.5" x14ac:dyDescent="0.25">
      <c r="A49" s="25">
        <v>35</v>
      </c>
      <c r="B49" s="24" t="s">
        <v>255</v>
      </c>
      <c r="C49" s="23" t="s">
        <v>36</v>
      </c>
      <c r="D49" s="23" t="s">
        <v>37</v>
      </c>
      <c r="E49" s="26">
        <v>0</v>
      </c>
      <c r="F49" s="26"/>
      <c r="G49" s="26">
        <f t="shared" si="0"/>
        <v>0</v>
      </c>
      <c r="H49" s="27" t="str">
        <f t="shared" si="1"/>
        <v>F</v>
      </c>
      <c r="I49" s="28"/>
    </row>
    <row r="50" spans="1:9" ht="16.5" x14ac:dyDescent="0.25">
      <c r="A50" s="25">
        <v>36</v>
      </c>
      <c r="B50" s="24" t="s">
        <v>256</v>
      </c>
      <c r="C50" s="23" t="s">
        <v>126</v>
      </c>
      <c r="D50" s="23" t="s">
        <v>38</v>
      </c>
      <c r="E50" s="26">
        <v>10</v>
      </c>
      <c r="F50" s="26"/>
      <c r="G50" s="26">
        <f t="shared" si="0"/>
        <v>3</v>
      </c>
      <c r="H50" s="27" t="str">
        <f t="shared" si="1"/>
        <v>F</v>
      </c>
      <c r="I50" s="28"/>
    </row>
    <row r="51" spans="1:9" ht="16.5" x14ac:dyDescent="0.25">
      <c r="A51" s="25">
        <v>37</v>
      </c>
      <c r="B51" s="24" t="s">
        <v>257</v>
      </c>
      <c r="C51" s="23" t="s">
        <v>258</v>
      </c>
      <c r="D51" s="23" t="s">
        <v>66</v>
      </c>
      <c r="E51" s="26">
        <v>9</v>
      </c>
      <c r="F51" s="26"/>
      <c r="G51" s="26">
        <f t="shared" si="0"/>
        <v>2.6999999999999997</v>
      </c>
      <c r="H51" s="27" t="str">
        <f t="shared" si="1"/>
        <v>F</v>
      </c>
      <c r="I51" s="28"/>
    </row>
    <row r="52" spans="1:9" ht="16.5" x14ac:dyDescent="0.25">
      <c r="A52" s="25">
        <v>38</v>
      </c>
      <c r="B52" s="24" t="s">
        <v>259</v>
      </c>
      <c r="C52" s="23" t="s">
        <v>260</v>
      </c>
      <c r="D52" s="23" t="s">
        <v>67</v>
      </c>
      <c r="E52" s="26">
        <v>0</v>
      </c>
      <c r="F52" s="26"/>
      <c r="G52" s="26">
        <f t="shared" si="0"/>
        <v>0</v>
      </c>
      <c r="H52" s="27" t="str">
        <f t="shared" si="1"/>
        <v>F</v>
      </c>
      <c r="I52" s="28"/>
    </row>
    <row r="53" spans="1:9" ht="16.5" x14ac:dyDescent="0.25">
      <c r="A53" s="25">
        <v>39</v>
      </c>
      <c r="B53" s="24" t="s">
        <v>261</v>
      </c>
      <c r="C53" s="23" t="s">
        <v>262</v>
      </c>
      <c r="D53" s="23" t="s">
        <v>39</v>
      </c>
      <c r="E53" s="26">
        <v>0</v>
      </c>
      <c r="F53" s="26"/>
      <c r="G53" s="26">
        <f t="shared" si="0"/>
        <v>0</v>
      </c>
      <c r="H53" s="27" t="str">
        <f t="shared" si="1"/>
        <v>F</v>
      </c>
      <c r="I53" s="28"/>
    </row>
    <row r="54" spans="1:9" ht="16.5" x14ac:dyDescent="0.25">
      <c r="A54" s="25">
        <v>40</v>
      </c>
      <c r="B54" s="24" t="s">
        <v>263</v>
      </c>
      <c r="C54" s="23" t="s">
        <v>264</v>
      </c>
      <c r="D54" s="23" t="s">
        <v>53</v>
      </c>
      <c r="E54" s="26">
        <v>0</v>
      </c>
      <c r="F54" s="26"/>
      <c r="G54" s="26">
        <f t="shared" si="0"/>
        <v>0</v>
      </c>
      <c r="H54" s="27" t="str">
        <f t="shared" si="1"/>
        <v>F</v>
      </c>
      <c r="I54" s="28"/>
    </row>
    <row r="55" spans="1:9" ht="16.5" x14ac:dyDescent="0.25">
      <c r="A55" s="25">
        <v>41</v>
      </c>
      <c r="B55" s="24" t="s">
        <v>265</v>
      </c>
      <c r="C55" s="23" t="s">
        <v>266</v>
      </c>
      <c r="D55" s="23" t="s">
        <v>40</v>
      </c>
      <c r="E55" s="26">
        <v>8</v>
      </c>
      <c r="F55" s="26"/>
      <c r="G55" s="26">
        <f t="shared" si="0"/>
        <v>2.4</v>
      </c>
      <c r="H55" s="27" t="str">
        <f t="shared" si="1"/>
        <v>F</v>
      </c>
      <c r="I55" s="28"/>
    </row>
    <row r="56" spans="1:9" ht="16.5" x14ac:dyDescent="0.25">
      <c r="A56" s="25">
        <v>42</v>
      </c>
      <c r="B56" s="24" t="s">
        <v>267</v>
      </c>
      <c r="C56" s="23" t="s">
        <v>268</v>
      </c>
      <c r="D56" s="23" t="s">
        <v>40</v>
      </c>
      <c r="E56" s="26">
        <v>7</v>
      </c>
      <c r="F56" s="26"/>
      <c r="G56" s="26">
        <f t="shared" si="0"/>
        <v>2.1</v>
      </c>
      <c r="H56" s="27" t="str">
        <f t="shared" si="1"/>
        <v>F</v>
      </c>
      <c r="I56" s="28"/>
    </row>
    <row r="57" spans="1:9" ht="16.5" x14ac:dyDescent="0.25">
      <c r="A57" s="25">
        <v>43</v>
      </c>
      <c r="B57" s="24" t="s">
        <v>269</v>
      </c>
      <c r="C57" s="23" t="s">
        <v>270</v>
      </c>
      <c r="D57" s="23" t="s">
        <v>41</v>
      </c>
      <c r="E57" s="26">
        <v>10</v>
      </c>
      <c r="F57" s="26"/>
      <c r="G57" s="26">
        <f t="shared" si="0"/>
        <v>3</v>
      </c>
      <c r="H57" s="27" t="str">
        <f t="shared" si="1"/>
        <v>F</v>
      </c>
      <c r="I57" s="28"/>
    </row>
    <row r="58" spans="1:9" ht="16.5" x14ac:dyDescent="0.25">
      <c r="A58" s="25">
        <v>44</v>
      </c>
      <c r="B58" s="24" t="s">
        <v>271</v>
      </c>
      <c r="C58" s="23" t="s">
        <v>43</v>
      </c>
      <c r="D58" s="23" t="s">
        <v>112</v>
      </c>
      <c r="E58" s="26">
        <v>0</v>
      </c>
      <c r="F58" s="26"/>
      <c r="G58" s="26">
        <f t="shared" si="0"/>
        <v>0</v>
      </c>
      <c r="H58" s="27" t="str">
        <f t="shared" si="1"/>
        <v>F</v>
      </c>
      <c r="I58" s="28"/>
    </row>
    <row r="59" spans="1:9" ht="16.5" x14ac:dyDescent="0.25">
      <c r="A59" s="25">
        <v>45</v>
      </c>
      <c r="B59" s="24" t="s">
        <v>272</v>
      </c>
      <c r="C59" s="23" t="s">
        <v>105</v>
      </c>
      <c r="D59" s="23" t="s">
        <v>80</v>
      </c>
      <c r="E59" s="26">
        <v>9</v>
      </c>
      <c r="F59" s="26"/>
      <c r="G59" s="26">
        <f t="shared" si="0"/>
        <v>2.6999999999999997</v>
      </c>
      <c r="H59" s="27" t="str">
        <f t="shared" si="1"/>
        <v>F</v>
      </c>
      <c r="I59" s="28"/>
    </row>
    <row r="60" spans="1:9" ht="16.5" x14ac:dyDescent="0.25">
      <c r="A60" s="25">
        <v>46</v>
      </c>
      <c r="B60" s="24"/>
      <c r="C60" s="23" t="s">
        <v>276</v>
      </c>
      <c r="D60" s="23" t="s">
        <v>277</v>
      </c>
      <c r="E60" s="26">
        <v>7</v>
      </c>
      <c r="F60" s="26"/>
      <c r="G60" s="26">
        <f t="shared" si="0"/>
        <v>2.1</v>
      </c>
      <c r="H60" s="27" t="str">
        <f t="shared" si="1"/>
        <v>F</v>
      </c>
      <c r="I60" s="28" t="s">
        <v>279</v>
      </c>
    </row>
    <row r="61" spans="1:9" ht="16.5" x14ac:dyDescent="0.25">
      <c r="A61" s="25">
        <v>47</v>
      </c>
      <c r="B61" s="24"/>
      <c r="C61" s="23" t="s">
        <v>278</v>
      </c>
      <c r="D61" s="23" t="s">
        <v>45</v>
      </c>
      <c r="E61" s="26">
        <v>5</v>
      </c>
      <c r="F61" s="26"/>
      <c r="G61" s="26">
        <f t="shared" si="0"/>
        <v>1.5</v>
      </c>
      <c r="H61" s="27" t="str">
        <f t="shared" si="1"/>
        <v>F</v>
      </c>
      <c r="I61" s="28" t="s">
        <v>279</v>
      </c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7" t="str">
        <f>"Cộng danh sách gồm "</f>
        <v xml:space="preserve">Cộng danh sách gồm </v>
      </c>
      <c r="B63" s="7"/>
      <c r="C63" s="7"/>
      <c r="D63" s="8">
        <f>COUNTA(H15:H61)</f>
        <v>47</v>
      </c>
      <c r="E63" s="9">
        <v>1</v>
      </c>
      <c r="F63" s="10"/>
      <c r="G63" s="1"/>
      <c r="H63" s="1"/>
      <c r="I63" s="1"/>
    </row>
    <row r="64" spans="1:9" ht="15.75" x14ac:dyDescent="0.25">
      <c r="A64" s="48" t="s">
        <v>19</v>
      </c>
      <c r="B64" s="48"/>
      <c r="C64" s="48"/>
      <c r="D64" s="11">
        <f>COUNTIF(G15:G61,"&gt;=5")</f>
        <v>0</v>
      </c>
      <c r="E64" s="12">
        <f>D64/D63</f>
        <v>0</v>
      </c>
      <c r="F64" s="13"/>
      <c r="G64" s="1"/>
      <c r="H64" s="1"/>
      <c r="I64" s="1"/>
    </row>
    <row r="65" spans="1:9" ht="15.75" x14ac:dyDescent="0.25">
      <c r="A65" s="48" t="s">
        <v>20</v>
      </c>
      <c r="B65" s="48"/>
      <c r="C65" s="48"/>
      <c r="D65" s="11"/>
      <c r="E65" s="12">
        <f>D65/D63</f>
        <v>0</v>
      </c>
      <c r="F65" s="13"/>
      <c r="G65" s="1"/>
      <c r="H65" s="1"/>
      <c r="I65" s="1"/>
    </row>
    <row r="66" spans="1:9" ht="15.75" x14ac:dyDescent="0.25">
      <c r="A66" s="14"/>
      <c r="B66" s="14"/>
      <c r="C66" s="3"/>
      <c r="D66" s="14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49" t="str">
        <f ca="1">"TP. Hồ Chí Minh, ngày "&amp;  DAY(NOW())&amp;" tháng " &amp;MONTH(NOW())&amp;" năm "&amp;YEAR(NOW())</f>
        <v>TP. Hồ Chí Minh, ngày 8 tháng 12 năm 2017</v>
      </c>
      <c r="F67" s="49"/>
      <c r="G67" s="49"/>
      <c r="H67" s="49"/>
      <c r="I67" s="49"/>
    </row>
    <row r="68" spans="1:9" ht="15.75" x14ac:dyDescent="0.25">
      <c r="A68" s="31" t="s">
        <v>96</v>
      </c>
      <c r="B68" s="31"/>
      <c r="C68" s="31"/>
      <c r="D68" s="1"/>
      <c r="E68" s="31" t="s">
        <v>21</v>
      </c>
      <c r="F68" s="31"/>
      <c r="G68" s="31"/>
      <c r="H68" s="31"/>
      <c r="I68" s="3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45833333333333331" right="2.0833333333333332E-2" top="0.75" bottom="0.156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05ĐH_QLTN1</vt:lpstr>
      <vt:lpstr>05ĐH_QLTN2</vt:lpstr>
      <vt:lpstr>'05ĐH_QLTN1'!Print_Titles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2017-12-08T06:11:58Z</dcterms:modified>
</cp:coreProperties>
</file>