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525" windowWidth="14805" windowHeight="7590"/>
  </bookViews>
  <sheets>
    <sheet name="06ĐH_BĐKH" sheetId="61" r:id="rId1"/>
    <sheet name="06ĐH_DC" sheetId="62" r:id="rId2"/>
    <sheet name="06ĐH_CNTT1" sheetId="63" r:id="rId3"/>
    <sheet name="06ĐH_CNTT2" sheetId="64" r:id="rId4"/>
  </sheets>
  <calcPr calcId="125725"/>
</workbook>
</file>

<file path=xl/calcChain.xml><?xml version="1.0" encoding="utf-8"?>
<calcChain xmlns="http://schemas.openxmlformats.org/spreadsheetml/2006/main">
  <c r="G52" i="64"/>
  <c r="H52" s="1"/>
  <c r="G53"/>
  <c r="H53" s="1"/>
  <c r="G54"/>
  <c r="H54" s="1"/>
  <c r="G55"/>
  <c r="H55" s="1"/>
  <c r="G56"/>
  <c r="H56" s="1"/>
  <c r="G57"/>
  <c r="H57" s="1"/>
  <c r="H59" i="63"/>
  <c r="G52"/>
  <c r="H52" s="1"/>
  <c r="G53"/>
  <c r="H53" s="1"/>
  <c r="G54"/>
  <c r="H54" s="1"/>
  <c r="G55"/>
  <c r="H55" s="1"/>
  <c r="G56"/>
  <c r="H56" s="1"/>
  <c r="G57"/>
  <c r="H57" s="1"/>
  <c r="G58"/>
  <c r="H58" s="1"/>
  <c r="G59"/>
  <c r="E65" i="64" l="1"/>
  <c r="A6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D61" s="1"/>
  <c r="E63" s="1"/>
  <c r="E65" i="63"/>
  <c r="A6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46" i="62"/>
  <c r="A42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D43" s="1"/>
  <c r="E43" i="61"/>
  <c r="A39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D39" s="1"/>
  <c r="E41" s="1"/>
  <c r="G15"/>
  <c r="D40" s="1"/>
  <c r="D42" i="62" l="1"/>
  <c r="E44" s="1"/>
  <c r="D61" i="63"/>
  <c r="E63" s="1"/>
  <c r="E40" i="61"/>
  <c r="D62" i="64"/>
  <c r="E62" s="1"/>
  <c r="D62" i="63"/>
  <c r="E62" s="1"/>
  <c r="E43" i="62" l="1"/>
</calcChain>
</file>

<file path=xl/sharedStrings.xml><?xml version="1.0" encoding="utf-8"?>
<sst xmlns="http://schemas.openxmlformats.org/spreadsheetml/2006/main" count="536" uniqueCount="394">
  <si>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</si>
  <si>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</si>
  <si>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</si>
  <si>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</si>
  <si>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</si>
  <si>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</si>
  <si>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</si>
  <si>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</si>
  <si>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</si>
  <si>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</si>
  <si>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</si>
  <si>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</si>
  <si>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</si>
  <si>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</si>
  <si>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</si>
  <si>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</si>
  <si>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</si>
  <si>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</si>
  <si>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</si>
  <si>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</si>
  <si>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</si>
  <si>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</si>
  <si>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</si>
  <si>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</si>
  <si>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</si>
  <si>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</si>
  <si>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</si>
  <si>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Nguyễn Thành</t>
  </si>
  <si>
    <t>Hải</t>
  </si>
  <si>
    <t>Hào</t>
  </si>
  <si>
    <t>Hậu</t>
  </si>
  <si>
    <t>Hiếu</t>
  </si>
  <si>
    <t>Hòa</t>
  </si>
  <si>
    <t>Hùng</t>
  </si>
  <si>
    <t>Huy</t>
  </si>
  <si>
    <t>Linh</t>
  </si>
  <si>
    <t>Long</t>
  </si>
  <si>
    <t>Nguyễn Văn</t>
  </si>
  <si>
    <t>Lợi</t>
  </si>
  <si>
    <t>Ngọc</t>
  </si>
  <si>
    <t>Nguyễn Hữu</t>
  </si>
  <si>
    <t>Nguyễn Hoàng</t>
  </si>
  <si>
    <t>Phúc</t>
  </si>
  <si>
    <t>Sang</t>
  </si>
  <si>
    <t>Tài</t>
  </si>
  <si>
    <t>Tân</t>
  </si>
  <si>
    <t>Thạch</t>
  </si>
  <si>
    <t>Thiện</t>
  </si>
  <si>
    <t>Tú</t>
  </si>
  <si>
    <t>Nguyễn Minh</t>
  </si>
  <si>
    <t>Tuấn</t>
  </si>
  <si>
    <t>Nguyễn Thanh</t>
  </si>
  <si>
    <t>Tùng</t>
  </si>
  <si>
    <t>Chi</t>
  </si>
  <si>
    <t>Cường</t>
  </si>
  <si>
    <t>Đạt</t>
  </si>
  <si>
    <t>Hằng</t>
  </si>
  <si>
    <t>Hiệp</t>
  </si>
  <si>
    <t>Khánh</t>
  </si>
  <si>
    <t>Khoa</t>
  </si>
  <si>
    <t>Minh</t>
  </si>
  <si>
    <t>Ngân</t>
  </si>
  <si>
    <t>Nhân</t>
  </si>
  <si>
    <t>Nhi</t>
  </si>
  <si>
    <t>Thanh</t>
  </si>
  <si>
    <t>Thành</t>
  </si>
  <si>
    <t>Thắng</t>
  </si>
  <si>
    <t>Tiên</t>
  </si>
  <si>
    <t>Tiến</t>
  </si>
  <si>
    <t>Trần Văn</t>
  </si>
  <si>
    <t>Trường</t>
  </si>
  <si>
    <t>Nguyễn Thị Kim</t>
  </si>
  <si>
    <t>Vân</t>
  </si>
  <si>
    <t>Anh</t>
  </si>
  <si>
    <t>Nhung</t>
  </si>
  <si>
    <t>Phát</t>
  </si>
  <si>
    <t>Phương</t>
  </si>
  <si>
    <t>Quân</t>
  </si>
  <si>
    <t>Tín</t>
  </si>
  <si>
    <t>Duy</t>
  </si>
  <si>
    <t>Mai</t>
  </si>
  <si>
    <t>Sơn</t>
  </si>
  <si>
    <t>Vương</t>
  </si>
  <si>
    <t>Vy</t>
  </si>
  <si>
    <t>Châu</t>
  </si>
  <si>
    <t>Huỳnh</t>
  </si>
  <si>
    <t>Nam</t>
  </si>
  <si>
    <t>Thủy</t>
  </si>
  <si>
    <t>Trung</t>
  </si>
  <si>
    <t>Vi</t>
  </si>
  <si>
    <t>Bình</t>
  </si>
  <si>
    <t>Quyên</t>
  </si>
  <si>
    <t>Nguyễn Đình</t>
  </si>
  <si>
    <t>Nguyễn Ngọc</t>
  </si>
  <si>
    <t>Quý</t>
  </si>
  <si>
    <t>Khương</t>
  </si>
  <si>
    <t>Huyền</t>
  </si>
  <si>
    <t>Hương</t>
  </si>
  <si>
    <t>Thái</t>
  </si>
  <si>
    <t>Luân</t>
  </si>
  <si>
    <t>Trần Thị Thanh</t>
  </si>
  <si>
    <t>Nguyễn Đức</t>
  </si>
  <si>
    <t>Thúy</t>
  </si>
  <si>
    <t>Uyên</t>
  </si>
  <si>
    <t>Khang</t>
  </si>
  <si>
    <t>KHOA/TRƯỞNG BỘ MÔN</t>
  </si>
  <si>
    <t>Lê Thanh</t>
  </si>
  <si>
    <t>Khải</t>
  </si>
  <si>
    <t>Trọng</t>
  </si>
  <si>
    <t>Nguyễn Khánh</t>
  </si>
  <si>
    <t>Dương</t>
  </si>
  <si>
    <t>Nguyễn Thị Thúy</t>
  </si>
  <si>
    <t>Nhã</t>
  </si>
  <si>
    <t>Nguyễn Thị Thanh</t>
  </si>
  <si>
    <t>Phạm Minh</t>
  </si>
  <si>
    <t>Nguyễn Thị Kiều</t>
  </si>
  <si>
    <t>Nguyệt</t>
  </si>
  <si>
    <t>Trần Thị Kim</t>
  </si>
  <si>
    <t>Trần Thanh</t>
  </si>
  <si>
    <t xml:space="preserve">      NĂM HỌC</t>
  </si>
  <si>
    <t>Trần Tuấn</t>
  </si>
  <si>
    <t>Công</t>
  </si>
  <si>
    <t>Thuận</t>
  </si>
  <si>
    <t>Nhật</t>
  </si>
  <si>
    <t>Phạm Văn</t>
  </si>
  <si>
    <t>Tiền</t>
  </si>
  <si>
    <t>Phạm Hồng</t>
  </si>
  <si>
    <t>Trần Cẩm</t>
  </si>
  <si>
    <t>Đỗ Hoàng</t>
  </si>
  <si>
    <t xml:space="preserve">Nguyễn Thị Thu </t>
  </si>
  <si>
    <t>Vỹ</t>
  </si>
  <si>
    <t xml:space="preserve">Trần Minh </t>
  </si>
  <si>
    <t xml:space="preserve">Nguyễn Thanh </t>
  </si>
  <si>
    <t>Phạm Thị Thùy</t>
  </si>
  <si>
    <t>Nguyễn Việt</t>
  </si>
  <si>
    <t>Nguyễn Long</t>
  </si>
  <si>
    <t>Nguyễn Thị Thảo</t>
  </si>
  <si>
    <t>Phi</t>
  </si>
  <si>
    <t xml:space="preserve">Nguyễn Thành </t>
  </si>
  <si>
    <t>Kim</t>
  </si>
  <si>
    <t>Quy</t>
  </si>
  <si>
    <t xml:space="preserve">Nguyễn Thị Ngọc </t>
  </si>
  <si>
    <t>06ĐH_QLTN5</t>
  </si>
  <si>
    <t>Nguyễn Hoài</t>
  </si>
  <si>
    <t xml:space="preserve">Trần Thị Thu </t>
  </si>
  <si>
    <t>Huỳnh Tấn</t>
  </si>
  <si>
    <t>Cương</t>
  </si>
  <si>
    <t>Cúc</t>
  </si>
  <si>
    <t>Lan</t>
  </si>
  <si>
    <t>Phạm Thanh</t>
  </si>
  <si>
    <t>Nguyễn Trường</t>
  </si>
  <si>
    <t>Nguyễn Ngọc Minh</t>
  </si>
  <si>
    <t>Nguyễn Chí</t>
  </si>
  <si>
    <t>0650140001</t>
  </si>
  <si>
    <t>Thái Thị Tú</t>
  </si>
  <si>
    <t>0650140002</t>
  </si>
  <si>
    <t>0650140003</t>
  </si>
  <si>
    <t>Bùi Vạn</t>
  </si>
  <si>
    <t>650140004</t>
  </si>
  <si>
    <t>Đoàn Ngọc Anh</t>
  </si>
  <si>
    <t>0650140005</t>
  </si>
  <si>
    <t>0650140006</t>
  </si>
  <si>
    <t xml:space="preserve">Lê Đình </t>
  </si>
  <si>
    <t>0650140007</t>
  </si>
  <si>
    <t>Hán Thị Hồng</t>
  </si>
  <si>
    <t>Huế</t>
  </si>
  <si>
    <t>0650140008</t>
  </si>
  <si>
    <t>Tạ Thị</t>
  </si>
  <si>
    <t>0650140009</t>
  </si>
  <si>
    <t>0650140010</t>
  </si>
  <si>
    <t>Trương Quốc</t>
  </si>
  <si>
    <t>0650140011</t>
  </si>
  <si>
    <t>0650140012</t>
  </si>
  <si>
    <t>0650140013</t>
  </si>
  <si>
    <t>0650140014</t>
  </si>
  <si>
    <t>0650140016</t>
  </si>
  <si>
    <t>0650140015</t>
  </si>
  <si>
    <t>0650140017</t>
  </si>
  <si>
    <t>0650140018</t>
  </si>
  <si>
    <t>Bùi Lễ Nam</t>
  </si>
  <si>
    <t>0650140019</t>
  </si>
  <si>
    <t>Đỗ Văn</t>
  </si>
  <si>
    <t>0650140020</t>
  </si>
  <si>
    <t>Lê Minh Phương</t>
  </si>
  <si>
    <t>0650140021</t>
  </si>
  <si>
    <t>Châu Hasir</t>
  </si>
  <si>
    <t>Yasin</t>
  </si>
  <si>
    <t>06ĐH_ĐC</t>
  </si>
  <si>
    <t>650100001</t>
  </si>
  <si>
    <t xml:space="preserve">Diệp Thế </t>
  </si>
  <si>
    <t>650100002</t>
  </si>
  <si>
    <t>Dương Nguyễn</t>
  </si>
  <si>
    <t>650100003</t>
  </si>
  <si>
    <t>Bùi Tự Minh</t>
  </si>
  <si>
    <t>650100004</t>
  </si>
  <si>
    <t>Bùi Tiến</t>
  </si>
  <si>
    <t>650100006</t>
  </si>
  <si>
    <t xml:space="preserve">Nguyễn Trung </t>
  </si>
  <si>
    <t>650100005</t>
  </si>
  <si>
    <t>Phạm Khánh</t>
  </si>
  <si>
    <t>650100007</t>
  </si>
  <si>
    <t>Liên</t>
  </si>
  <si>
    <t>650100008</t>
  </si>
  <si>
    <t xml:space="preserve">Hà Thị Mỹ </t>
  </si>
  <si>
    <t>650100009</t>
  </si>
  <si>
    <t xml:space="preserve">Phạm Trần Trúc </t>
  </si>
  <si>
    <t>650100010</t>
  </si>
  <si>
    <t xml:space="preserve">Nguyễn Hữu </t>
  </si>
  <si>
    <t>650100011</t>
  </si>
  <si>
    <t xml:space="preserve">Đoàn Thị Minh </t>
  </si>
  <si>
    <t>650100012</t>
  </si>
  <si>
    <t xml:space="preserve">Mạch Thúy </t>
  </si>
  <si>
    <t>650100013</t>
  </si>
  <si>
    <t xml:space="preserve">Lê Trọng </t>
  </si>
  <si>
    <t>650100014</t>
  </si>
  <si>
    <t xml:space="preserve">Trương Văn </t>
  </si>
  <si>
    <t>650100015</t>
  </si>
  <si>
    <t xml:space="preserve">Trần Viễn </t>
  </si>
  <si>
    <t>650100016</t>
  </si>
  <si>
    <t>Vũ Viết</t>
  </si>
  <si>
    <t>650100017</t>
  </si>
  <si>
    <t>650100018</t>
  </si>
  <si>
    <t xml:space="preserve">Mạch Kim </t>
  </si>
  <si>
    <t>650100019</t>
  </si>
  <si>
    <t>Lý Nhật</t>
  </si>
  <si>
    <t>650100020</t>
  </si>
  <si>
    <t xml:space="preserve">Bùi Thành </t>
  </si>
  <si>
    <t>650100021</t>
  </si>
  <si>
    <t xml:space="preserve">Nguyễn Trịnh </t>
  </si>
  <si>
    <t>650100022</t>
  </si>
  <si>
    <t xml:space="preserve">Lê Quý </t>
  </si>
  <si>
    <t>Thế</t>
  </si>
  <si>
    <t>650100023</t>
  </si>
  <si>
    <t>650100024</t>
  </si>
  <si>
    <t xml:space="preserve">Lâm Thị Thu </t>
  </si>
  <si>
    <t>650100025</t>
  </si>
  <si>
    <t>Nguyễn Ngọc Thảo</t>
  </si>
  <si>
    <t>06ĐH_CNTT1</t>
  </si>
  <si>
    <t>0650080001</t>
  </si>
  <si>
    <t>Hồ Thị Yến</t>
  </si>
  <si>
    <t>0650080002</t>
  </si>
  <si>
    <t>0650080003</t>
  </si>
  <si>
    <t>0650080004</t>
  </si>
  <si>
    <t>0650080005</t>
  </si>
  <si>
    <t xml:space="preserve">Nguyễn Mạnh </t>
  </si>
  <si>
    <t>0650080007</t>
  </si>
  <si>
    <t>0650080008</t>
  </si>
  <si>
    <t>Bùi Hoàng Mạnh</t>
  </si>
  <si>
    <t>0650080006</t>
  </si>
  <si>
    <t>Mai Thành</t>
  </si>
  <si>
    <t>Đan</t>
  </si>
  <si>
    <t>0650080009</t>
  </si>
  <si>
    <t>0650080010</t>
  </si>
  <si>
    <t>Phạm Anh</t>
  </si>
  <si>
    <t>0650080011</t>
  </si>
  <si>
    <t>Trần Duy</t>
  </si>
  <si>
    <t>0650080012</t>
  </si>
  <si>
    <t xml:space="preserve">Phạm Công </t>
  </si>
  <si>
    <t>0650080013</t>
  </si>
  <si>
    <t xml:space="preserve">Nguyễn Sĩ </t>
  </si>
  <si>
    <t>0650080015</t>
  </si>
  <si>
    <t>Mai Đức</t>
  </si>
  <si>
    <t>0650080016</t>
  </si>
  <si>
    <t>0650080014</t>
  </si>
  <si>
    <t>0650080017</t>
  </si>
  <si>
    <t>Lý Quang</t>
  </si>
  <si>
    <t>0650080018</t>
  </si>
  <si>
    <t>Diệp Hoàng</t>
  </si>
  <si>
    <t>0650080019</t>
  </si>
  <si>
    <t>Dương Đặng Đức</t>
  </si>
  <si>
    <t>0650080020</t>
  </si>
  <si>
    <t>0650080021</t>
  </si>
  <si>
    <t>0650080022</t>
  </si>
  <si>
    <t>0650080023</t>
  </si>
  <si>
    <t xml:space="preserve">Trần Thị Hồng </t>
  </si>
  <si>
    <t>0650080024</t>
  </si>
  <si>
    <t>Đinh Văn</t>
  </si>
  <si>
    <t>Pháp</t>
  </si>
  <si>
    <t>0650080025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</si>
  <si>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</si>
  <si>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</si>
  <si>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</si>
  <si>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</si>
  <si>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</si>
  <si>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</si>
  <si>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</si>
  <si>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</si>
  <si>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</si>
  <si>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Sử</t>
  </si>
  <si>
    <t>0650080030</t>
  </si>
  <si>
    <t>0650080031</t>
  </si>
  <si>
    <t>Nguyễn Lê Trang</t>
  </si>
  <si>
    <t>0650080032</t>
  </si>
  <si>
    <t xml:space="preserve">Triệu Thị </t>
  </si>
  <si>
    <t>0650080033</t>
  </si>
  <si>
    <t xml:space="preserve">Phạm Minh </t>
  </si>
  <si>
    <t>0650080034</t>
  </si>
  <si>
    <t>Bùi Minh</t>
  </si>
  <si>
    <t>0650080035</t>
  </si>
  <si>
    <t>0650080036</t>
  </si>
  <si>
    <t xml:space="preserve">Nguyễn Đăng </t>
  </si>
  <si>
    <t>0650080037</t>
  </si>
  <si>
    <t>Nguyễn Duy</t>
  </si>
  <si>
    <t>0650080040</t>
  </si>
  <si>
    <t xml:space="preserve">Lê Viết Quốc </t>
  </si>
  <si>
    <t>0650080039</t>
  </si>
  <si>
    <t>0650080038</t>
  </si>
  <si>
    <t>Quách Vĩnh</t>
  </si>
  <si>
    <t>0650080041</t>
  </si>
  <si>
    <t>Lê Bùi Hải</t>
  </si>
  <si>
    <t>0650080042</t>
  </si>
  <si>
    <t xml:space="preserve">Phạm </t>
  </si>
  <si>
    <t>0650080043</t>
  </si>
  <si>
    <t>06ĐH_CNTT2</t>
  </si>
  <si>
    <t>0650080044</t>
  </si>
  <si>
    <t>0650080045</t>
  </si>
  <si>
    <t>Trần Thị Minh</t>
  </si>
  <si>
    <t>0650080046</t>
  </si>
  <si>
    <t>Chương</t>
  </si>
  <si>
    <t>0650080047</t>
  </si>
  <si>
    <t>0650080051</t>
  </si>
  <si>
    <t xml:space="preserve">Lê Vũ Hoàng </t>
  </si>
  <si>
    <t>0650080050</t>
  </si>
  <si>
    <t>0650080052</t>
  </si>
  <si>
    <t>0650080049</t>
  </si>
  <si>
    <t xml:space="preserve">Trần Văn </t>
  </si>
  <si>
    <t>Đạt</t>
  </si>
  <si>
    <t>0650080048</t>
  </si>
  <si>
    <t>Nguyễn Tiến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</si>
  <si>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</si>
  <si>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</si>
  <si>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</si>
  <si>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</si>
  <si>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</si>
  <si>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</si>
  <si>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0650080056</t>
  </si>
  <si>
    <t>0650080057</t>
  </si>
  <si>
    <t>Lâm Vĩnh</t>
  </si>
  <si>
    <t>0650080058</t>
  </si>
  <si>
    <t>0650080059</t>
  </si>
  <si>
    <t xml:space="preserve">Nguyễn Quốc </t>
  </si>
  <si>
    <t>0650080060</t>
  </si>
  <si>
    <t>Nguyễn Hoàn</t>
  </si>
  <si>
    <t>Huyn</t>
  </si>
  <si>
    <t>0650080061</t>
  </si>
  <si>
    <t>0650080062</t>
  </si>
  <si>
    <t xml:space="preserve">Trần Đỗ Đăng </t>
  </si>
  <si>
    <t>0650080063</t>
  </si>
  <si>
    <t>0650080064</t>
  </si>
  <si>
    <t>Vũ Mỹ</t>
  </si>
  <si>
    <t>Kỳ</t>
  </si>
  <si>
    <t>0650080065</t>
  </si>
  <si>
    <t>0650080066</t>
  </si>
  <si>
    <t>Trần Thị Tuyết</t>
  </si>
  <si>
    <t>0650080067</t>
  </si>
  <si>
    <t xml:space="preserve">Huỳnh Phương </t>
  </si>
  <si>
    <t>0650080068</t>
  </si>
  <si>
    <t>0650080069</t>
  </si>
  <si>
    <t>0650080070</t>
  </si>
  <si>
    <t>Nguyễn Đình Anh</t>
  </si>
  <si>
    <t>0650080071</t>
  </si>
  <si>
    <t>Ngô Thiện</t>
  </si>
  <si>
    <t>0650080072</t>
  </si>
  <si>
    <t>0650080073</t>
  </si>
  <si>
    <t>0650080074</t>
  </si>
  <si>
    <t>0650080076</t>
  </si>
  <si>
    <t xml:space="preserve">Dương Thị </t>
  </si>
  <si>
    <t>0650080077</t>
  </si>
  <si>
    <t>0650080075</t>
  </si>
  <si>
    <t>0650080078</t>
  </si>
  <si>
    <t xml:space="preserve">Nguyễn Đức </t>
  </si>
  <si>
    <t>0650080079</t>
  </si>
  <si>
    <t>Võ Thị Cẩm</t>
  </si>
  <si>
    <t>0650080080</t>
  </si>
  <si>
    <t xml:space="preserve">Hoàng Trung </t>
  </si>
  <si>
    <t>0650080081</t>
  </si>
  <si>
    <t>0650080082</t>
  </si>
  <si>
    <t xml:space="preserve">Nguyễn Quang Trung </t>
  </si>
  <si>
    <t>0650080083</t>
  </si>
  <si>
    <t>Phạm Nguyễn Anh</t>
  </si>
  <si>
    <t>0650080084</t>
  </si>
  <si>
    <t>0650080085</t>
  </si>
  <si>
    <t>0650080086</t>
  </si>
  <si>
    <t xml:space="preserve">Từ Công </t>
  </si>
  <si>
    <t>Nghỉ luôn</t>
  </si>
  <si>
    <t>Cấm thi</t>
  </si>
  <si>
    <t>"035030148</t>
  </si>
  <si>
    <t>Nguyễn Hồ</t>
  </si>
  <si>
    <t>Học ghép</t>
  </si>
  <si>
    <t>BẢNG ĐIỂM QUÁ TRÌNH</t>
  </si>
  <si>
    <t>NGUYÊN LÝ I</t>
  </si>
  <si>
    <t>PHẠM HỮU THANH NHÃ</t>
  </si>
  <si>
    <t>I</t>
  </si>
  <si>
    <t>2017-2018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</si>
</sst>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left" vertical="center"/>
    </xf>
    <xf numFmtId="0" fontId="1" fillId="0" borderId="9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5"/>
  <sheetViews>
    <sheetView tabSelected="1" view="pageLayout" zoomScaleNormal="100" workbookViewId="0">
      <selection activeCell="G8" sqref="G8:G10"/>
    </sheetView>
  </sheetViews>
  <sheetFormatPr defaultRowHeight="15"/>
  <cols>
    <col min="1" max="1" width="6.5703125" customWidth="1"/>
    <col min="2" max="2" width="16.7109375" customWidth="1"/>
    <col min="3" max="3" width="20.5703125" customWidth="1"/>
    <col min="9" max="9" width="13.85546875" customWidth="1"/>
  </cols>
  <sheetData>
    <row r="1" spans="1:9" ht="15.7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3" t="s">
        <v>389</v>
      </c>
      <c r="B6" s="33"/>
      <c r="C6" s="33"/>
      <c r="D6" s="33"/>
      <c r="E6" s="33"/>
      <c r="F6" s="33"/>
      <c r="G6" s="33"/>
      <c r="H6" s="33"/>
      <c r="I6" s="33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34" t="s">
        <v>5</v>
      </c>
      <c r="B8" s="34"/>
      <c r="C8" s="34" t="s">
        <v>390</v>
      </c>
      <c r="D8" s="34"/>
      <c r="E8" s="34" t="s">
        <v>6</v>
      </c>
      <c r="F8" s="34"/>
      <c r="G8" s="30">
        <v>2</v>
      </c>
      <c r="H8" s="2"/>
      <c r="I8" s="2"/>
    </row>
    <row r="9" spans="1:9" ht="15.75">
      <c r="A9" s="34" t="s">
        <v>7</v>
      </c>
      <c r="B9" s="34"/>
      <c r="C9" s="34" t="s">
        <v>142</v>
      </c>
      <c r="D9" s="34"/>
      <c r="E9" s="34" t="s">
        <v>8</v>
      </c>
      <c r="F9" s="34"/>
      <c r="G9" s="30" t="s">
        <v>392</v>
      </c>
      <c r="H9" s="2"/>
      <c r="I9" s="2"/>
    </row>
    <row r="10" spans="1:9" ht="15.75">
      <c r="A10" s="34" t="s">
        <v>9</v>
      </c>
      <c r="B10" s="34"/>
      <c r="C10" s="34" t="s">
        <v>391</v>
      </c>
      <c r="D10" s="34"/>
      <c r="E10" s="14" t="s">
        <v>119</v>
      </c>
      <c r="F10" s="3"/>
      <c r="G10" s="28" t="s">
        <v>393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5" t="s">
        <v>10</v>
      </c>
      <c r="B12" s="37" t="s">
        <v>11</v>
      </c>
      <c r="C12" s="39" t="s">
        <v>12</v>
      </c>
      <c r="D12" s="40"/>
      <c r="E12" s="4" t="s">
        <v>13</v>
      </c>
      <c r="F12" s="4" t="s">
        <v>14</v>
      </c>
      <c r="G12" s="43" t="s">
        <v>15</v>
      </c>
      <c r="H12" s="44"/>
      <c r="I12" s="45" t="s">
        <v>16</v>
      </c>
    </row>
    <row r="13" spans="1:9" ht="15.75">
      <c r="A13" s="36"/>
      <c r="B13" s="38"/>
      <c r="C13" s="41"/>
      <c r="D13" s="42"/>
      <c r="E13" s="5">
        <v>0.3</v>
      </c>
      <c r="F13" s="5">
        <v>0.7</v>
      </c>
      <c r="G13" s="6" t="s">
        <v>17</v>
      </c>
      <c r="H13" s="6" t="s">
        <v>18</v>
      </c>
      <c r="I13" s="46"/>
    </row>
    <row r="14" spans="1:9" ht="15.75">
      <c r="A14" s="17">
        <v>1</v>
      </c>
      <c r="B14" s="17">
        <v>2</v>
      </c>
      <c r="C14" s="47">
        <v>3</v>
      </c>
      <c r="D14" s="47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153</v>
      </c>
      <c r="C15" s="22" t="s">
        <v>154</v>
      </c>
      <c r="D15" s="22" t="s">
        <v>73</v>
      </c>
      <c r="E15" s="19">
        <v>4.333333333333333</v>
      </c>
      <c r="F15" s="19"/>
      <c r="G15" s="19">
        <f>E15*$E$13+F15*$F$13</f>
        <v>1.2999999999999998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155</v>
      </c>
      <c r="C16" s="22" t="s">
        <v>26</v>
      </c>
      <c r="D16" s="22" t="s">
        <v>84</v>
      </c>
      <c r="E16" s="19">
        <v>7.666666666666667</v>
      </c>
      <c r="F16" s="19"/>
      <c r="G16" s="19">
        <f t="shared" ref="G16:G35" si="0">E16*$E$13+F16*$F$13</f>
        <v>2.2999999999999998</v>
      </c>
      <c r="H16" s="20" t="str">
        <f t="shared" ref="H16:H35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156</v>
      </c>
      <c r="C17" s="22" t="s">
        <v>157</v>
      </c>
      <c r="D17" s="22" t="s">
        <v>121</v>
      </c>
      <c r="E17" s="19">
        <v>4.333333333333333</v>
      </c>
      <c r="F17" s="19"/>
      <c r="G17" s="19">
        <f t="shared" si="0"/>
        <v>1.2999999999999998</v>
      </c>
      <c r="H17" s="20" t="str">
        <f t="shared" si="1"/>
        <v>F</v>
      </c>
      <c r="I17" s="21"/>
    </row>
    <row r="18" spans="1:9" ht="16.5">
      <c r="A18" s="18">
        <v>4</v>
      </c>
      <c r="B18" s="23" t="s">
        <v>158</v>
      </c>
      <c r="C18" s="22" t="s">
        <v>159</v>
      </c>
      <c r="D18" s="22" t="s">
        <v>146</v>
      </c>
      <c r="E18" s="19">
        <v>7.666666666666667</v>
      </c>
      <c r="F18" s="19"/>
      <c r="G18" s="19">
        <f t="shared" si="0"/>
        <v>2.2999999999999998</v>
      </c>
      <c r="H18" s="20" t="str">
        <f t="shared" si="1"/>
        <v>F</v>
      </c>
      <c r="I18" s="21"/>
    </row>
    <row r="19" spans="1:9" ht="16.5">
      <c r="A19" s="18">
        <v>5</v>
      </c>
      <c r="B19" s="23" t="s">
        <v>160</v>
      </c>
      <c r="C19" s="22" t="s">
        <v>109</v>
      </c>
      <c r="D19" s="22" t="s">
        <v>79</v>
      </c>
      <c r="E19" s="19">
        <v>5.666666666666667</v>
      </c>
      <c r="F19" s="19"/>
      <c r="G19" s="19">
        <f t="shared" si="0"/>
        <v>1.7</v>
      </c>
      <c r="H19" s="20" t="str">
        <f t="shared" si="1"/>
        <v>F</v>
      </c>
      <c r="I19" s="21"/>
    </row>
    <row r="20" spans="1:9" ht="16.5">
      <c r="A20" s="18">
        <v>6</v>
      </c>
      <c r="B20" s="23" t="s">
        <v>161</v>
      </c>
      <c r="C20" s="22" t="s">
        <v>162</v>
      </c>
      <c r="D20" s="22" t="s">
        <v>28</v>
      </c>
      <c r="E20" s="19">
        <v>4.333333333333333</v>
      </c>
      <c r="F20" s="19"/>
      <c r="G20" s="19">
        <f t="shared" si="0"/>
        <v>1.2999999999999998</v>
      </c>
      <c r="H20" s="20" t="str">
        <f t="shared" si="1"/>
        <v>F</v>
      </c>
      <c r="I20" s="21"/>
    </row>
    <row r="21" spans="1:9" ht="16.5">
      <c r="A21" s="18">
        <v>7</v>
      </c>
      <c r="B21" s="23" t="s">
        <v>163</v>
      </c>
      <c r="C21" s="22" t="s">
        <v>164</v>
      </c>
      <c r="D21" s="22" t="s">
        <v>165</v>
      </c>
      <c r="E21" s="19">
        <v>6.2</v>
      </c>
      <c r="F21" s="19"/>
      <c r="G21" s="19">
        <f t="shared" si="0"/>
        <v>1.8599999999999999</v>
      </c>
      <c r="H21" s="20" t="str">
        <f t="shared" si="1"/>
        <v>F</v>
      </c>
      <c r="I21" s="21"/>
    </row>
    <row r="22" spans="1:9" ht="16.5">
      <c r="A22" s="18">
        <v>8</v>
      </c>
      <c r="B22" s="23" t="s">
        <v>166</v>
      </c>
      <c r="C22" s="22" t="s">
        <v>167</v>
      </c>
      <c r="D22" s="22" t="s">
        <v>97</v>
      </c>
      <c r="E22" s="19">
        <v>5.4333333333333336</v>
      </c>
      <c r="F22" s="19"/>
      <c r="G22" s="19">
        <f t="shared" si="0"/>
        <v>1.6300000000000001</v>
      </c>
      <c r="H22" s="20" t="str">
        <f t="shared" si="1"/>
        <v>F</v>
      </c>
      <c r="I22" s="21"/>
    </row>
    <row r="23" spans="1:9" ht="16.5">
      <c r="A23" s="18">
        <v>9</v>
      </c>
      <c r="B23" s="23" t="s">
        <v>168</v>
      </c>
      <c r="C23" s="22" t="s">
        <v>92</v>
      </c>
      <c r="D23" s="22" t="s">
        <v>104</v>
      </c>
      <c r="E23" s="19">
        <v>4.333333333333333</v>
      </c>
      <c r="F23" s="19"/>
      <c r="G23" s="19">
        <f t="shared" si="0"/>
        <v>1.2999999999999998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169</v>
      </c>
      <c r="C24" s="22" t="s">
        <v>170</v>
      </c>
      <c r="D24" s="22" t="s">
        <v>58</v>
      </c>
      <c r="E24" s="19">
        <v>6.1000000000000005</v>
      </c>
      <c r="F24" s="19"/>
      <c r="G24" s="19">
        <f t="shared" si="0"/>
        <v>1.83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171</v>
      </c>
      <c r="C25" s="22" t="s">
        <v>115</v>
      </c>
      <c r="D25" s="22" t="s">
        <v>148</v>
      </c>
      <c r="E25" s="19">
        <v>5.666666666666667</v>
      </c>
      <c r="F25" s="19"/>
      <c r="G25" s="19">
        <f t="shared" si="0"/>
        <v>1.7</v>
      </c>
      <c r="H25" s="20" t="str">
        <f t="shared" si="1"/>
        <v>F</v>
      </c>
      <c r="I25" s="21"/>
    </row>
    <row r="26" spans="1:9" ht="16.5">
      <c r="A26" s="18">
        <v>12</v>
      </c>
      <c r="B26" s="23" t="s">
        <v>172</v>
      </c>
      <c r="C26" s="22" t="s">
        <v>41</v>
      </c>
      <c r="D26" s="22" t="s">
        <v>60</v>
      </c>
      <c r="E26" s="19">
        <v>5</v>
      </c>
      <c r="F26" s="19"/>
      <c r="G26" s="19">
        <f t="shared" si="0"/>
        <v>1.5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173</v>
      </c>
      <c r="C27" s="22" t="s">
        <v>111</v>
      </c>
      <c r="D27" s="22" t="s">
        <v>61</v>
      </c>
      <c r="E27" s="19">
        <v>0</v>
      </c>
      <c r="F27" s="19"/>
      <c r="G27" s="19">
        <f t="shared" si="0"/>
        <v>0</v>
      </c>
      <c r="H27" s="20" t="str">
        <f t="shared" si="1"/>
        <v>F</v>
      </c>
      <c r="I27" s="29" t="s">
        <v>384</v>
      </c>
    </row>
    <row r="28" spans="1:9" ht="16.5">
      <c r="A28" s="18">
        <v>14</v>
      </c>
      <c r="B28" s="23" t="s">
        <v>174</v>
      </c>
      <c r="C28" s="22" t="s">
        <v>145</v>
      </c>
      <c r="D28" s="22" t="s">
        <v>75</v>
      </c>
      <c r="E28" s="19">
        <v>4.666666666666667</v>
      </c>
      <c r="F28" s="19"/>
      <c r="G28" s="19">
        <f t="shared" si="0"/>
        <v>1.4000000000000001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175</v>
      </c>
      <c r="C29" s="22" t="s">
        <v>51</v>
      </c>
      <c r="D29" s="22" t="s">
        <v>87</v>
      </c>
      <c r="E29" s="19">
        <v>0</v>
      </c>
      <c r="F29" s="19"/>
      <c r="G29" s="19">
        <f t="shared" si="0"/>
        <v>0</v>
      </c>
      <c r="H29" s="20" t="str">
        <f t="shared" si="1"/>
        <v>F</v>
      </c>
      <c r="I29" s="29" t="s">
        <v>384</v>
      </c>
    </row>
    <row r="30" spans="1:9" ht="16.5">
      <c r="A30" s="18">
        <v>16</v>
      </c>
      <c r="B30" s="23" t="s">
        <v>176</v>
      </c>
      <c r="C30" s="22" t="s">
        <v>100</v>
      </c>
      <c r="D30" s="22" t="s">
        <v>102</v>
      </c>
      <c r="E30" s="19">
        <v>6</v>
      </c>
      <c r="F30" s="19"/>
      <c r="G30" s="19">
        <f t="shared" si="0"/>
        <v>1.7999999999999998</v>
      </c>
      <c r="H30" s="20" t="str">
        <f t="shared" si="1"/>
        <v>F</v>
      </c>
      <c r="I30" s="21"/>
    </row>
    <row r="31" spans="1:9" ht="16.5">
      <c r="A31" s="18">
        <v>17</v>
      </c>
      <c r="B31" s="23" t="s">
        <v>177</v>
      </c>
      <c r="C31" s="22" t="s">
        <v>127</v>
      </c>
      <c r="D31" s="22" t="s">
        <v>67</v>
      </c>
      <c r="E31" s="19">
        <v>6.666666666666667</v>
      </c>
      <c r="F31" s="19"/>
      <c r="G31" s="19">
        <f t="shared" si="0"/>
        <v>2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178</v>
      </c>
      <c r="C32" s="22" t="s">
        <v>179</v>
      </c>
      <c r="D32" s="22" t="s">
        <v>68</v>
      </c>
      <c r="E32" s="19">
        <v>4.7666666666666666</v>
      </c>
      <c r="F32" s="19"/>
      <c r="G32" s="19">
        <f t="shared" si="0"/>
        <v>1.43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180</v>
      </c>
      <c r="C33" s="22" t="s">
        <v>181</v>
      </c>
      <c r="D33" s="22" t="s">
        <v>50</v>
      </c>
      <c r="E33" s="19">
        <v>4.666666666666667</v>
      </c>
      <c r="F33" s="19"/>
      <c r="G33" s="19">
        <f t="shared" si="0"/>
        <v>1.4000000000000001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182</v>
      </c>
      <c r="C34" s="22" t="s">
        <v>183</v>
      </c>
      <c r="D34" s="22" t="s">
        <v>103</v>
      </c>
      <c r="E34" s="19">
        <v>5.333333333333333</v>
      </c>
      <c r="F34" s="19"/>
      <c r="G34" s="19">
        <f t="shared" si="0"/>
        <v>1.5999999999999999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184</v>
      </c>
      <c r="C35" s="22" t="s">
        <v>185</v>
      </c>
      <c r="D35" s="22" t="s">
        <v>186</v>
      </c>
      <c r="E35" s="19">
        <v>3.3333333333333335</v>
      </c>
      <c r="F35" s="19"/>
      <c r="G35" s="19">
        <f t="shared" si="0"/>
        <v>1</v>
      </c>
      <c r="H35" s="20" t="str">
        <f t="shared" si="1"/>
        <v>F</v>
      </c>
      <c r="I35" s="21"/>
    </row>
    <row r="36" spans="1:9" ht="15.75">
      <c r="A36" s="18"/>
      <c r="B36" s="24"/>
      <c r="C36" s="25"/>
      <c r="D36" s="25"/>
      <c r="E36" s="19"/>
      <c r="F36" s="19"/>
      <c r="G36" s="19"/>
      <c r="H36" s="20"/>
      <c r="I36" s="21"/>
    </row>
    <row r="37" spans="1:9" ht="15.75">
      <c r="A37" s="18"/>
      <c r="B37" s="24"/>
      <c r="C37" s="25"/>
      <c r="D37" s="25"/>
      <c r="E37" s="19"/>
      <c r="F37" s="19"/>
      <c r="G37" s="19"/>
      <c r="H37" s="20"/>
      <c r="I37" s="2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7" t="str">
        <f>"Cộng danh sách gồm "</f>
        <v xml:space="preserve">Cộng danh sách gồm </v>
      </c>
      <c r="B39" s="7"/>
      <c r="C39" s="7"/>
      <c r="D39" s="8">
        <f>COUNTA(H15:H37)</f>
        <v>21</v>
      </c>
      <c r="E39" s="9">
        <v>1</v>
      </c>
      <c r="F39" s="10"/>
      <c r="G39" s="1"/>
      <c r="H39" s="1"/>
      <c r="I39" s="1"/>
    </row>
    <row r="40" spans="1:9" ht="15.75">
      <c r="A40" s="48" t="s">
        <v>19</v>
      </c>
      <c r="B40" s="48"/>
      <c r="C40" s="48"/>
      <c r="D40" s="11">
        <f>COUNTIF(G15:G37,"&gt;=5")</f>
        <v>0</v>
      </c>
      <c r="E40" s="12">
        <f>D40/D39</f>
        <v>0</v>
      </c>
      <c r="F40" s="13"/>
      <c r="G40" s="1"/>
      <c r="H40" s="1"/>
      <c r="I40" s="1"/>
    </row>
    <row r="41" spans="1:9" ht="15.75">
      <c r="A41" s="48" t="s">
        <v>20</v>
      </c>
      <c r="B41" s="48"/>
      <c r="C41" s="48"/>
      <c r="D41" s="11"/>
      <c r="E41" s="12">
        <f>D41/D39</f>
        <v>0</v>
      </c>
      <c r="F41" s="13"/>
      <c r="G41" s="1"/>
      <c r="H41" s="1"/>
      <c r="I41" s="1"/>
    </row>
    <row r="42" spans="1:9" ht="15.75">
      <c r="A42" s="14"/>
      <c r="B42" s="14"/>
      <c r="C42" s="3"/>
      <c r="D42" s="14"/>
      <c r="E42" s="2"/>
      <c r="F42" s="1"/>
      <c r="G42" s="1"/>
      <c r="H42" s="1"/>
      <c r="I42" s="1"/>
    </row>
    <row r="43" spans="1:9" ht="15.75">
      <c r="A43" s="1"/>
      <c r="B43" s="1"/>
      <c r="C43" s="1"/>
      <c r="D43" s="1"/>
      <c r="E43" s="49" t="str">
        <f ca="1">"TP. Hồ Chí Minh, ngày "&amp;  DAY(NOW())&amp;" tháng " &amp;MONTH(NOW())&amp;" năm "&amp;YEAR(NOW())</f>
        <v>TP. Hồ Chí Minh, ngày 21 tháng 11 năm 2017</v>
      </c>
      <c r="F43" s="49"/>
      <c r="G43" s="49"/>
      <c r="H43" s="49"/>
      <c r="I43" s="49"/>
    </row>
    <row r="44" spans="1:9" ht="15.75">
      <c r="A44" s="31" t="s">
        <v>105</v>
      </c>
      <c r="B44" s="31"/>
      <c r="C44" s="31"/>
      <c r="D44" s="1"/>
      <c r="E44" s="31" t="s">
        <v>21</v>
      </c>
      <c r="F44" s="31"/>
      <c r="G44" s="31"/>
      <c r="H44" s="31"/>
      <c r="I44" s="3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</sheetData>
  <protectedRanges>
    <protectedRange sqref="A45:D45" name="Range5"/>
    <protectedRange sqref="I15:I37" name="Range4"/>
    <protectedRange sqref="E15:F37" name="Range3"/>
    <protectedRange sqref="A4" name="Range1"/>
    <protectedRange sqref="E13:F13" name="Range6"/>
    <protectedRange sqref="C9" name="Range2_1"/>
    <protectedRange sqref="E45:I45" name="Range5_1_1"/>
    <protectedRange sqref="B15:D37" name="Range3_1_1"/>
    <protectedRange sqref="C8" name="Range2_1_1"/>
    <protectedRange sqref="C10" name="Range2_1_2"/>
    <protectedRange sqref="G8:G9" name="Range2_1_3"/>
  </protectedRanges>
  <mergeCells count="26">
    <mergeCell ref="A44:C44"/>
    <mergeCell ref="E44:I44"/>
    <mergeCell ref="A10:B10"/>
    <mergeCell ref="C10:D10"/>
    <mergeCell ref="A12:A13"/>
    <mergeCell ref="B12:B13"/>
    <mergeCell ref="C12:D13"/>
    <mergeCell ref="G12:H12"/>
    <mergeCell ref="I12:I13"/>
    <mergeCell ref="C14:D14"/>
    <mergeCell ref="A40:C40"/>
    <mergeCell ref="A41:C41"/>
    <mergeCell ref="E43:I4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37">
    <cfRule type="cellIs" dxfId="7" priority="2" stopIfTrue="1" operator="equal">
      <formula>"F"</formula>
    </cfRule>
  </conditionalFormatting>
  <conditionalFormatting sqref="G15:G37">
    <cfRule type="expression" dxfId="6" priority="1" stopIfTrue="1">
      <formula>MAX(#REF!)&lt;4</formula>
    </cfRule>
  </conditionalFormatting>
  <pageMargins left="0.17708333333333334" right="1.0416666666666666E-2" top="0.27083333333333331" bottom="0.1354166666666666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8"/>
  <sheetViews>
    <sheetView view="pageLayout" topLeftCell="A22" zoomScaleNormal="100" workbookViewId="0">
      <selection activeCell="G8" sqref="G8:G10"/>
    </sheetView>
  </sheetViews>
  <sheetFormatPr defaultRowHeight="15"/>
  <cols>
    <col min="2" max="2" width="15.28515625" customWidth="1"/>
    <col min="3" max="3" width="24.140625" customWidth="1"/>
  </cols>
  <sheetData>
    <row r="1" spans="1:9" ht="15.7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3" t="s">
        <v>389</v>
      </c>
      <c r="B6" s="33"/>
      <c r="C6" s="33"/>
      <c r="D6" s="33"/>
      <c r="E6" s="33"/>
      <c r="F6" s="33"/>
      <c r="G6" s="33"/>
      <c r="H6" s="33"/>
      <c r="I6" s="33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34" t="s">
        <v>5</v>
      </c>
      <c r="B8" s="34"/>
      <c r="C8" s="34" t="s">
        <v>390</v>
      </c>
      <c r="D8" s="34"/>
      <c r="E8" s="34" t="s">
        <v>6</v>
      </c>
      <c r="F8" s="34"/>
      <c r="G8" s="30">
        <v>2</v>
      </c>
      <c r="H8" s="2"/>
      <c r="I8" s="2"/>
    </row>
    <row r="9" spans="1:9" ht="15.75">
      <c r="A9" s="34" t="s">
        <v>7</v>
      </c>
      <c r="B9" s="34"/>
      <c r="C9" s="34" t="s">
        <v>187</v>
      </c>
      <c r="D9" s="34"/>
      <c r="E9" s="34" t="s">
        <v>8</v>
      </c>
      <c r="F9" s="34"/>
      <c r="G9" s="30" t="s">
        <v>392</v>
      </c>
      <c r="H9" s="2"/>
      <c r="I9" s="2"/>
    </row>
    <row r="10" spans="1:9" ht="15.75">
      <c r="A10" s="34" t="s">
        <v>9</v>
      </c>
      <c r="B10" s="34"/>
      <c r="C10" s="34" t="s">
        <v>391</v>
      </c>
      <c r="D10" s="34"/>
      <c r="E10" s="14" t="s">
        <v>119</v>
      </c>
      <c r="F10" s="3"/>
      <c r="G10" s="28" t="s">
        <v>393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34.5" customHeight="1">
      <c r="A12" s="35" t="s">
        <v>10</v>
      </c>
      <c r="B12" s="37" t="s">
        <v>11</v>
      </c>
      <c r="C12" s="39" t="s">
        <v>12</v>
      </c>
      <c r="D12" s="40"/>
      <c r="E12" s="4" t="s">
        <v>13</v>
      </c>
      <c r="F12" s="4" t="s">
        <v>14</v>
      </c>
      <c r="G12" s="43" t="s">
        <v>15</v>
      </c>
      <c r="H12" s="44"/>
      <c r="I12" s="45" t="s">
        <v>16</v>
      </c>
    </row>
    <row r="13" spans="1:9" ht="15.75">
      <c r="A13" s="36"/>
      <c r="B13" s="38"/>
      <c r="C13" s="41"/>
      <c r="D13" s="42"/>
      <c r="E13" s="5">
        <v>0.3</v>
      </c>
      <c r="F13" s="5">
        <v>0.7</v>
      </c>
      <c r="G13" s="6" t="s">
        <v>17</v>
      </c>
      <c r="H13" s="6" t="s">
        <v>18</v>
      </c>
      <c r="I13" s="46"/>
    </row>
    <row r="14" spans="1:9" ht="15.75">
      <c r="A14" s="17">
        <v>1</v>
      </c>
      <c r="B14" s="17">
        <v>2</v>
      </c>
      <c r="C14" s="47">
        <v>3</v>
      </c>
      <c r="D14" s="47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188</v>
      </c>
      <c r="C15" s="22" t="s">
        <v>189</v>
      </c>
      <c r="D15" s="22" t="s">
        <v>23</v>
      </c>
      <c r="E15" s="19">
        <v>4.666666666666667</v>
      </c>
      <c r="F15" s="19"/>
      <c r="G15" s="19">
        <f>E15*$E$13+F15*$F$13</f>
        <v>1.4000000000000001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190</v>
      </c>
      <c r="C16" s="22" t="s">
        <v>191</v>
      </c>
      <c r="D16" s="22" t="s">
        <v>73</v>
      </c>
      <c r="E16" s="19">
        <v>0</v>
      </c>
      <c r="F16" s="19"/>
      <c r="G16" s="19">
        <f t="shared" ref="G16:G39" si="0">E16*$E$13+F16*$F$13</f>
        <v>0</v>
      </c>
      <c r="H16" s="20" t="str">
        <f t="shared" ref="H16:H39" si="1">IF(G16&lt;4,"F",IF(G16&lt;=4.9,"D",IF(G16&lt;=5.4,"D+",IF(G16&lt;=5.9,"C",IF(G16&lt;=6.9,"C+",IF(G16&lt;=7.9,"B",IF(G16&lt;=8.4,"B+","A")))))))</f>
        <v>F</v>
      </c>
      <c r="I16" s="29" t="s">
        <v>385</v>
      </c>
    </row>
    <row r="17" spans="1:9" ht="16.5">
      <c r="A17" s="18">
        <v>3</v>
      </c>
      <c r="B17" s="23" t="s">
        <v>192</v>
      </c>
      <c r="C17" s="22" t="s">
        <v>193</v>
      </c>
      <c r="D17" s="22" t="s">
        <v>84</v>
      </c>
      <c r="E17" s="19">
        <v>6.666666666666667</v>
      </c>
      <c r="F17" s="19"/>
      <c r="G17" s="19">
        <f t="shared" si="0"/>
        <v>2</v>
      </c>
      <c r="H17" s="20" t="str">
        <f t="shared" si="1"/>
        <v>F</v>
      </c>
      <c r="I17" s="21"/>
    </row>
    <row r="18" spans="1:9" ht="16.5">
      <c r="A18" s="18">
        <v>4</v>
      </c>
      <c r="B18" s="23" t="s">
        <v>194</v>
      </c>
      <c r="C18" s="22" t="s">
        <v>195</v>
      </c>
      <c r="D18" s="22" t="s">
        <v>30</v>
      </c>
      <c r="E18" s="19">
        <v>7.5</v>
      </c>
      <c r="F18" s="19"/>
      <c r="G18" s="19">
        <f t="shared" si="0"/>
        <v>2.25</v>
      </c>
      <c r="H18" s="20" t="str">
        <f t="shared" si="1"/>
        <v>F</v>
      </c>
      <c r="I18" s="21"/>
    </row>
    <row r="19" spans="1:9" ht="16.5">
      <c r="A19" s="18">
        <v>5</v>
      </c>
      <c r="B19" s="23" t="s">
        <v>196</v>
      </c>
      <c r="C19" s="22" t="s">
        <v>197</v>
      </c>
      <c r="D19" s="22" t="s">
        <v>31</v>
      </c>
      <c r="E19" s="19">
        <v>4.333333333333333</v>
      </c>
      <c r="F19" s="19"/>
      <c r="G19" s="19">
        <f t="shared" si="0"/>
        <v>1.2999999999999998</v>
      </c>
      <c r="H19" s="20" t="str">
        <f t="shared" si="1"/>
        <v>F</v>
      </c>
      <c r="I19" s="21"/>
    </row>
    <row r="20" spans="1:9" ht="16.5">
      <c r="A20" s="18">
        <v>6</v>
      </c>
      <c r="B20" s="23" t="s">
        <v>198</v>
      </c>
      <c r="C20" s="22" t="s">
        <v>199</v>
      </c>
      <c r="D20" s="22" t="s">
        <v>96</v>
      </c>
      <c r="E20" s="19">
        <v>6.166666666666667</v>
      </c>
      <c r="F20" s="19"/>
      <c r="G20" s="19">
        <f t="shared" si="0"/>
        <v>1.85</v>
      </c>
      <c r="H20" s="20" t="str">
        <f t="shared" si="1"/>
        <v>F</v>
      </c>
      <c r="I20" s="21"/>
    </row>
    <row r="21" spans="1:9" ht="16.5">
      <c r="A21" s="18">
        <v>7</v>
      </c>
      <c r="B21" s="23" t="s">
        <v>200</v>
      </c>
      <c r="C21" s="22" t="s">
        <v>117</v>
      </c>
      <c r="D21" s="22" t="s">
        <v>201</v>
      </c>
      <c r="E21" s="19">
        <v>0</v>
      </c>
      <c r="F21" s="19"/>
      <c r="G21" s="19">
        <f t="shared" si="0"/>
        <v>0</v>
      </c>
      <c r="H21" s="20" t="str">
        <f t="shared" si="1"/>
        <v>F</v>
      </c>
      <c r="I21" s="21"/>
    </row>
    <row r="22" spans="1:9" ht="16.5">
      <c r="A22" s="18">
        <v>8</v>
      </c>
      <c r="B22" s="23" t="s">
        <v>202</v>
      </c>
      <c r="C22" s="22" t="s">
        <v>203</v>
      </c>
      <c r="D22" s="22" t="s">
        <v>35</v>
      </c>
      <c r="E22" s="19">
        <v>7.4666666666666659</v>
      </c>
      <c r="F22" s="19"/>
      <c r="G22" s="19">
        <f t="shared" si="0"/>
        <v>2.2399999999999998</v>
      </c>
      <c r="H22" s="20" t="str">
        <f t="shared" si="1"/>
        <v>F</v>
      </c>
      <c r="I22" s="21"/>
    </row>
    <row r="23" spans="1:9" ht="16.5">
      <c r="A23" s="18">
        <v>9</v>
      </c>
      <c r="B23" s="23" t="s">
        <v>204</v>
      </c>
      <c r="C23" s="22" t="s">
        <v>205</v>
      </c>
      <c r="D23" s="22" t="s">
        <v>80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29" t="s">
        <v>385</v>
      </c>
    </row>
    <row r="24" spans="1:9" ht="16.5">
      <c r="A24" s="18">
        <v>10</v>
      </c>
      <c r="B24" s="23" t="s">
        <v>206</v>
      </c>
      <c r="C24" s="22" t="s">
        <v>207</v>
      </c>
      <c r="D24" s="22" t="s">
        <v>60</v>
      </c>
      <c r="E24" s="19">
        <v>6.333333333333333</v>
      </c>
      <c r="F24" s="19"/>
      <c r="G24" s="19">
        <f t="shared" si="0"/>
        <v>1.9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208</v>
      </c>
      <c r="C25" s="22" t="s">
        <v>209</v>
      </c>
      <c r="D25" s="22" t="s">
        <v>116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1"/>
    </row>
    <row r="26" spans="1:9" ht="16.5">
      <c r="A26" s="18">
        <v>12</v>
      </c>
      <c r="B26" s="23" t="s">
        <v>210</v>
      </c>
      <c r="C26" s="22" t="s">
        <v>211</v>
      </c>
      <c r="D26" s="22" t="s">
        <v>112</v>
      </c>
      <c r="E26" s="19">
        <v>6</v>
      </c>
      <c r="F26" s="19"/>
      <c r="G26" s="19">
        <f t="shared" si="0"/>
        <v>1.7999999999999998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212</v>
      </c>
      <c r="C27" s="22" t="s">
        <v>213</v>
      </c>
      <c r="D27" s="22" t="s">
        <v>62</v>
      </c>
      <c r="E27" s="19">
        <v>7</v>
      </c>
      <c r="F27" s="19"/>
      <c r="G27" s="19">
        <f t="shared" si="0"/>
        <v>2.1</v>
      </c>
      <c r="H27" s="20" t="str">
        <f t="shared" si="1"/>
        <v>F</v>
      </c>
      <c r="I27" s="21"/>
    </row>
    <row r="28" spans="1:9" ht="16.5">
      <c r="A28" s="18">
        <v>14</v>
      </c>
      <c r="B28" s="23" t="s">
        <v>214</v>
      </c>
      <c r="C28" s="22" t="s">
        <v>215</v>
      </c>
      <c r="D28" s="22" t="s">
        <v>137</v>
      </c>
      <c r="E28" s="19">
        <v>8</v>
      </c>
      <c r="F28" s="19"/>
      <c r="G28" s="19">
        <f t="shared" si="0"/>
        <v>2.4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216</v>
      </c>
      <c r="C29" s="22" t="s">
        <v>217</v>
      </c>
      <c r="D29" s="22" t="s">
        <v>76</v>
      </c>
      <c r="E29" s="19">
        <v>5</v>
      </c>
      <c r="F29" s="19"/>
      <c r="G29" s="19">
        <f t="shared" si="0"/>
        <v>1.5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218</v>
      </c>
      <c r="C30" s="22" t="s">
        <v>219</v>
      </c>
      <c r="D30" s="22" t="s">
        <v>94</v>
      </c>
      <c r="E30" s="19">
        <v>4</v>
      </c>
      <c r="F30" s="19"/>
      <c r="G30" s="19">
        <f t="shared" si="0"/>
        <v>1.2</v>
      </c>
      <c r="H30" s="20" t="str">
        <f t="shared" si="1"/>
        <v>F</v>
      </c>
      <c r="I30" s="21"/>
    </row>
    <row r="31" spans="1:9" ht="16.5">
      <c r="A31" s="18">
        <v>17</v>
      </c>
      <c r="B31" s="23" t="s">
        <v>220</v>
      </c>
      <c r="C31" s="22" t="s">
        <v>136</v>
      </c>
      <c r="D31" s="22" t="s">
        <v>91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221</v>
      </c>
      <c r="C32" s="22" t="s">
        <v>222</v>
      </c>
      <c r="D32" s="22" t="s">
        <v>44</v>
      </c>
      <c r="E32" s="19">
        <v>5.166666666666667</v>
      </c>
      <c r="F32" s="19"/>
      <c r="G32" s="19">
        <f t="shared" si="0"/>
        <v>1.55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223</v>
      </c>
      <c r="C33" s="22" t="s">
        <v>224</v>
      </c>
      <c r="D33" s="22" t="s">
        <v>45</v>
      </c>
      <c r="E33" s="19">
        <v>7.333333333333333</v>
      </c>
      <c r="F33" s="19"/>
      <c r="G33" s="19">
        <f t="shared" si="0"/>
        <v>2.1999999999999997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225</v>
      </c>
      <c r="C34" s="22" t="s">
        <v>226</v>
      </c>
      <c r="D34" s="22" t="s">
        <v>98</v>
      </c>
      <c r="E34" s="19">
        <v>7.5333333333333341</v>
      </c>
      <c r="F34" s="19"/>
      <c r="G34" s="19">
        <f t="shared" si="0"/>
        <v>2.2600000000000002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227</v>
      </c>
      <c r="C35" s="22" t="s">
        <v>228</v>
      </c>
      <c r="D35" s="22" t="s">
        <v>64</v>
      </c>
      <c r="E35" s="19">
        <v>8</v>
      </c>
      <c r="F35" s="19"/>
      <c r="G35" s="19">
        <f t="shared" si="0"/>
        <v>2.4</v>
      </c>
      <c r="H35" s="20" t="str">
        <f t="shared" si="1"/>
        <v>F</v>
      </c>
      <c r="I35" s="21"/>
    </row>
    <row r="36" spans="1:9" ht="16.5">
      <c r="A36" s="18">
        <v>22</v>
      </c>
      <c r="B36" s="23" t="s">
        <v>229</v>
      </c>
      <c r="C36" s="22" t="s">
        <v>230</v>
      </c>
      <c r="D36" s="22" t="s">
        <v>231</v>
      </c>
      <c r="E36" s="19">
        <v>6.3999999999999995</v>
      </c>
      <c r="F36" s="19"/>
      <c r="G36" s="19">
        <f t="shared" si="0"/>
        <v>1.9199999999999997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232</v>
      </c>
      <c r="C37" s="22" t="s">
        <v>27</v>
      </c>
      <c r="D37" s="22" t="s">
        <v>88</v>
      </c>
      <c r="E37" s="19">
        <v>8.4</v>
      </c>
      <c r="F37" s="19"/>
      <c r="G37" s="19">
        <f t="shared" si="0"/>
        <v>2.52</v>
      </c>
      <c r="H37" s="20" t="str">
        <f t="shared" si="1"/>
        <v>F</v>
      </c>
      <c r="I37" s="21"/>
    </row>
    <row r="38" spans="1:9" ht="16.5">
      <c r="A38" s="18">
        <v>24</v>
      </c>
      <c r="B38" s="23" t="s">
        <v>233</v>
      </c>
      <c r="C38" s="22" t="s">
        <v>234</v>
      </c>
      <c r="D38" s="22" t="s">
        <v>72</v>
      </c>
      <c r="E38" s="19">
        <v>6.333333333333333</v>
      </c>
      <c r="F38" s="19"/>
      <c r="G38" s="19">
        <f t="shared" si="0"/>
        <v>1.9</v>
      </c>
      <c r="H38" s="20" t="str">
        <f t="shared" si="1"/>
        <v>F</v>
      </c>
      <c r="I38" s="21"/>
    </row>
    <row r="39" spans="1:9" ht="16.5">
      <c r="A39" s="18">
        <v>25</v>
      </c>
      <c r="B39" s="23" t="s">
        <v>235</v>
      </c>
      <c r="C39" s="22" t="s">
        <v>236</v>
      </c>
      <c r="D39" s="22" t="s">
        <v>89</v>
      </c>
      <c r="E39" s="19">
        <v>6.333333333333333</v>
      </c>
      <c r="F39" s="19"/>
      <c r="G39" s="19">
        <f t="shared" si="0"/>
        <v>1.9</v>
      </c>
      <c r="H39" s="20" t="str">
        <f t="shared" si="1"/>
        <v>F</v>
      </c>
      <c r="I39" s="21"/>
    </row>
    <row r="40" spans="1:9" ht="15.75">
      <c r="A40" s="18"/>
      <c r="B40" s="24"/>
      <c r="C40" s="25"/>
      <c r="D40" s="25"/>
      <c r="E40" s="19"/>
      <c r="F40" s="19"/>
      <c r="G40" s="19"/>
      <c r="H40" s="20"/>
      <c r="I40" s="21"/>
    </row>
    <row r="41" spans="1:9" ht="15.75">
      <c r="A41" s="1"/>
      <c r="B41" s="1"/>
      <c r="C41" s="1"/>
      <c r="D41" s="1"/>
      <c r="E41" s="1"/>
      <c r="F41" s="1"/>
      <c r="G41" s="1"/>
      <c r="H41" s="1"/>
      <c r="I41" s="1"/>
    </row>
    <row r="42" spans="1:9" ht="15.75">
      <c r="A42" s="7" t="str">
        <f>"Cộng danh sách gồm "</f>
        <v xml:space="preserve">Cộng danh sách gồm </v>
      </c>
      <c r="B42" s="7"/>
      <c r="C42" s="7"/>
      <c r="D42" s="8">
        <f>COUNTA(H15:H40)</f>
        <v>25</v>
      </c>
      <c r="E42" s="9">
        <v>1</v>
      </c>
      <c r="F42" s="10"/>
      <c r="G42" s="1"/>
      <c r="H42" s="1"/>
      <c r="I42" s="1"/>
    </row>
    <row r="43" spans="1:9" ht="15.75">
      <c r="A43" s="48" t="s">
        <v>19</v>
      </c>
      <c r="B43" s="48"/>
      <c r="C43" s="48"/>
      <c r="D43" s="11">
        <f>COUNTIF(G15:G40,"&gt;=5")</f>
        <v>0</v>
      </c>
      <c r="E43" s="12">
        <f>D43/D42</f>
        <v>0</v>
      </c>
      <c r="F43" s="13"/>
      <c r="G43" s="1"/>
      <c r="H43" s="1"/>
      <c r="I43" s="1"/>
    </row>
    <row r="44" spans="1:9" ht="15.75">
      <c r="A44" s="48" t="s">
        <v>20</v>
      </c>
      <c r="B44" s="48"/>
      <c r="C44" s="48"/>
      <c r="D44" s="11"/>
      <c r="E44" s="12">
        <f>D44/D42</f>
        <v>0</v>
      </c>
      <c r="F44" s="13"/>
      <c r="G44" s="1"/>
      <c r="H44" s="1"/>
      <c r="I44" s="1"/>
    </row>
    <row r="45" spans="1:9" ht="15.75">
      <c r="A45" s="14"/>
      <c r="B45" s="14"/>
      <c r="C45" s="3"/>
      <c r="D45" s="14"/>
      <c r="E45" s="2"/>
      <c r="F45" s="1"/>
      <c r="G45" s="1"/>
      <c r="H45" s="1"/>
      <c r="I45" s="1"/>
    </row>
    <row r="46" spans="1:9" ht="15.75">
      <c r="A46" s="1"/>
      <c r="B46" s="1"/>
      <c r="C46" s="1"/>
      <c r="D46" s="1"/>
      <c r="E46" s="49" t="str">
        <f ca="1">"TP. Hồ Chí Minh, ngày "&amp;  DAY(NOW())&amp;" tháng " &amp;MONTH(NOW())&amp;" năm "&amp;YEAR(NOW())</f>
        <v>TP. Hồ Chí Minh, ngày 21 tháng 11 năm 2017</v>
      </c>
      <c r="F46" s="49"/>
      <c r="G46" s="49"/>
      <c r="H46" s="49"/>
      <c r="I46" s="49"/>
    </row>
    <row r="47" spans="1:9" ht="15.75">
      <c r="A47" s="31" t="s">
        <v>105</v>
      </c>
      <c r="B47" s="31"/>
      <c r="C47" s="31"/>
      <c r="D47" s="1"/>
      <c r="E47" s="31" t="s">
        <v>21</v>
      </c>
      <c r="F47" s="31"/>
      <c r="G47" s="31"/>
      <c r="H47" s="31"/>
      <c r="I47" s="31"/>
    </row>
    <row r="48" spans="1:9" ht="15.75">
      <c r="A48" s="1"/>
      <c r="B48" s="1"/>
      <c r="C48" s="1"/>
      <c r="D48" s="1"/>
      <c r="E48" s="1"/>
      <c r="F48" s="1"/>
      <c r="G48" s="1"/>
      <c r="H48" s="1"/>
      <c r="I48" s="1"/>
    </row>
  </sheetData>
  <protectedRanges>
    <protectedRange sqref="A48:D48" name="Range5"/>
    <protectedRange sqref="I15:I40" name="Range4"/>
    <protectedRange sqref="E15:F40" name="Range3"/>
    <protectedRange sqref="A4" name="Range1"/>
    <protectedRange sqref="E13:F13" name="Range6"/>
    <protectedRange sqref="C8:C10 G8:G9" name="Range2_1"/>
    <protectedRange sqref="E48:I48" name="Range5_1_1"/>
    <protectedRange sqref="B15:D40" name="Range3_1_1"/>
  </protectedRanges>
  <mergeCells count="26">
    <mergeCell ref="A47:C47"/>
    <mergeCell ref="E47:I47"/>
    <mergeCell ref="A10:B10"/>
    <mergeCell ref="C10:D10"/>
    <mergeCell ref="A12:A13"/>
    <mergeCell ref="B12:B13"/>
    <mergeCell ref="C12:D13"/>
    <mergeCell ref="G12:H12"/>
    <mergeCell ref="I12:I13"/>
    <mergeCell ref="C14:D14"/>
    <mergeCell ref="A43:C43"/>
    <mergeCell ref="A44:C44"/>
    <mergeCell ref="E46:I4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0">
    <cfRule type="cellIs" dxfId="5" priority="2" stopIfTrue="1" operator="equal">
      <formula>"F"</formula>
    </cfRule>
  </conditionalFormatting>
  <conditionalFormatting sqref="G15:G40">
    <cfRule type="expression" dxfId="4" priority="1" stopIfTrue="1">
      <formula>MAX(#REF!)&lt;4</formula>
    </cfRule>
  </conditionalFormatting>
  <pageMargins left="0.14583333333333334" right="1.0416666666666666E-2" top="8.3333333333333329E-2" bottom="0.156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view="pageLayout" topLeftCell="A13" zoomScaleNormal="100" workbookViewId="0">
      <selection activeCell="G8" sqref="G8:G10"/>
    </sheetView>
  </sheetViews>
  <sheetFormatPr defaultRowHeight="15"/>
  <cols>
    <col min="1" max="1" width="6.85546875" customWidth="1"/>
    <col min="2" max="2" width="15.28515625" customWidth="1"/>
    <col min="3" max="3" width="25.28515625" customWidth="1"/>
  </cols>
  <sheetData>
    <row r="1" spans="1:9" ht="15.7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3" t="s">
        <v>389</v>
      </c>
      <c r="B6" s="33"/>
      <c r="C6" s="33"/>
      <c r="D6" s="33"/>
      <c r="E6" s="33"/>
      <c r="F6" s="33"/>
      <c r="G6" s="33"/>
      <c r="H6" s="33"/>
      <c r="I6" s="33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34" t="s">
        <v>5</v>
      </c>
      <c r="B8" s="34"/>
      <c r="C8" s="34" t="s">
        <v>390</v>
      </c>
      <c r="D8" s="34"/>
      <c r="E8" s="34" t="s">
        <v>6</v>
      </c>
      <c r="F8" s="34"/>
      <c r="G8" s="30">
        <v>2</v>
      </c>
      <c r="H8" s="2"/>
      <c r="I8" s="2"/>
    </row>
    <row r="9" spans="1:9" ht="15.75">
      <c r="A9" s="34" t="s">
        <v>7</v>
      </c>
      <c r="B9" s="34"/>
      <c r="C9" s="34" t="s">
        <v>237</v>
      </c>
      <c r="D9" s="34"/>
      <c r="E9" s="34" t="s">
        <v>8</v>
      </c>
      <c r="F9" s="34"/>
      <c r="G9" s="30" t="s">
        <v>392</v>
      </c>
      <c r="H9" s="2"/>
      <c r="I9" s="2"/>
    </row>
    <row r="10" spans="1:9" ht="15.75">
      <c r="A10" s="34" t="s">
        <v>9</v>
      </c>
      <c r="B10" s="34"/>
      <c r="C10" s="34" t="s">
        <v>391</v>
      </c>
      <c r="D10" s="34"/>
      <c r="E10" s="14" t="s">
        <v>119</v>
      </c>
      <c r="F10" s="3"/>
      <c r="G10" s="28" t="s">
        <v>393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5" t="s">
        <v>10</v>
      </c>
      <c r="B12" s="37" t="s">
        <v>11</v>
      </c>
      <c r="C12" s="39" t="s">
        <v>12</v>
      </c>
      <c r="D12" s="40"/>
      <c r="E12" s="4" t="s">
        <v>13</v>
      </c>
      <c r="F12" s="4" t="s">
        <v>14</v>
      </c>
      <c r="G12" s="43" t="s">
        <v>15</v>
      </c>
      <c r="H12" s="44"/>
      <c r="I12" s="45" t="s">
        <v>16</v>
      </c>
    </row>
    <row r="13" spans="1:9" ht="15.75">
      <c r="A13" s="36"/>
      <c r="B13" s="38"/>
      <c r="C13" s="41"/>
      <c r="D13" s="42"/>
      <c r="E13" s="5">
        <v>0.3</v>
      </c>
      <c r="F13" s="5">
        <v>0.7</v>
      </c>
      <c r="G13" s="6" t="s">
        <v>17</v>
      </c>
      <c r="H13" s="6" t="s">
        <v>18</v>
      </c>
      <c r="I13" s="46"/>
    </row>
    <row r="14" spans="1:9" ht="15.75">
      <c r="A14" s="17">
        <v>1</v>
      </c>
      <c r="B14" s="17">
        <v>2</v>
      </c>
      <c r="C14" s="47">
        <v>3</v>
      </c>
      <c r="D14" s="47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238</v>
      </c>
      <c r="C15" s="22" t="s">
        <v>239</v>
      </c>
      <c r="D15" s="22" t="s">
        <v>73</v>
      </c>
      <c r="E15" s="19">
        <v>8</v>
      </c>
      <c r="F15" s="19"/>
      <c r="G15" s="19">
        <f>E15*$E$13+F15*$F$13</f>
        <v>2.4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240</v>
      </c>
      <c r="C16" s="22" t="s">
        <v>118</v>
      </c>
      <c r="D16" s="22" t="s">
        <v>90</v>
      </c>
      <c r="E16" s="19">
        <v>7.666666666666667</v>
      </c>
      <c r="F16" s="19"/>
      <c r="G16" s="19">
        <f t="shared" ref="G16:G59" si="0">E16*$E$13+F16*$F$13</f>
        <v>2.2999999999999998</v>
      </c>
      <c r="H16" s="20" t="str">
        <f t="shared" ref="H16:H59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241</v>
      </c>
      <c r="C17" s="22" t="s">
        <v>71</v>
      </c>
      <c r="D17" s="22" t="s">
        <v>53</v>
      </c>
      <c r="E17" s="19">
        <v>7.666666666666667</v>
      </c>
      <c r="F17" s="19"/>
      <c r="G17" s="19">
        <f t="shared" si="0"/>
        <v>2.2999999999999998</v>
      </c>
      <c r="H17" s="20" t="str">
        <f t="shared" si="1"/>
        <v>F</v>
      </c>
      <c r="I17" s="21"/>
    </row>
    <row r="18" spans="1:9" ht="16.5">
      <c r="A18" s="18">
        <v>4</v>
      </c>
      <c r="B18" s="23" t="s">
        <v>242</v>
      </c>
      <c r="C18" s="22" t="s">
        <v>138</v>
      </c>
      <c r="D18" s="22" t="s">
        <v>121</v>
      </c>
      <c r="E18" s="19">
        <v>7.666666666666667</v>
      </c>
      <c r="F18" s="19"/>
      <c r="G18" s="19">
        <f t="shared" si="0"/>
        <v>2.2999999999999998</v>
      </c>
      <c r="H18" s="20" t="str">
        <f t="shared" si="1"/>
        <v>F</v>
      </c>
      <c r="I18" s="21"/>
    </row>
    <row r="19" spans="1:9" ht="16.5">
      <c r="A19" s="18">
        <v>5</v>
      </c>
      <c r="B19" s="23" t="s">
        <v>243</v>
      </c>
      <c r="C19" s="22" t="s">
        <v>244</v>
      </c>
      <c r="D19" s="22" t="s">
        <v>54</v>
      </c>
      <c r="E19" s="19">
        <v>6.5</v>
      </c>
      <c r="F19" s="19"/>
      <c r="G19" s="19">
        <f t="shared" si="0"/>
        <v>1.95</v>
      </c>
      <c r="H19" s="20" t="str">
        <f t="shared" si="1"/>
        <v>F</v>
      </c>
      <c r="I19" s="21"/>
    </row>
    <row r="20" spans="1:9" ht="16.5">
      <c r="A20" s="18">
        <v>6</v>
      </c>
      <c r="B20" s="23" t="s">
        <v>245</v>
      </c>
      <c r="C20" s="22" t="s">
        <v>133</v>
      </c>
      <c r="D20" s="22" t="s">
        <v>25</v>
      </c>
      <c r="E20" s="19">
        <v>8.3333333333333339</v>
      </c>
      <c r="F20" s="19"/>
      <c r="G20" s="19">
        <f t="shared" si="0"/>
        <v>2.5</v>
      </c>
      <c r="H20" s="20" t="str">
        <f t="shared" si="1"/>
        <v>F</v>
      </c>
      <c r="I20" s="21"/>
    </row>
    <row r="21" spans="1:9" ht="16.5">
      <c r="A21" s="18">
        <v>7</v>
      </c>
      <c r="B21" s="23" t="s">
        <v>246</v>
      </c>
      <c r="C21" s="22" t="s">
        <v>247</v>
      </c>
      <c r="D21" s="22" t="s">
        <v>79</v>
      </c>
      <c r="E21" s="19">
        <v>7</v>
      </c>
      <c r="F21" s="19"/>
      <c r="G21" s="19">
        <f t="shared" si="0"/>
        <v>2.1</v>
      </c>
      <c r="H21" s="20" t="str">
        <f t="shared" si="1"/>
        <v>F</v>
      </c>
      <c r="I21" s="21"/>
    </row>
    <row r="22" spans="1:9" ht="16.5">
      <c r="A22" s="18">
        <v>8</v>
      </c>
      <c r="B22" s="23" t="s">
        <v>248</v>
      </c>
      <c r="C22" s="22" t="s">
        <v>249</v>
      </c>
      <c r="D22" s="22" t="s">
        <v>250</v>
      </c>
      <c r="E22" s="19">
        <v>7.333333333333333</v>
      </c>
      <c r="F22" s="19"/>
      <c r="G22" s="19">
        <f t="shared" si="0"/>
        <v>2.1999999999999997</v>
      </c>
      <c r="H22" s="20" t="str">
        <f t="shared" si="1"/>
        <v>F</v>
      </c>
      <c r="I22" s="21"/>
    </row>
    <row r="23" spans="1:9" ht="16.5">
      <c r="A23" s="18">
        <v>9</v>
      </c>
      <c r="B23" s="23" t="s">
        <v>251</v>
      </c>
      <c r="C23" s="22" t="s">
        <v>135</v>
      </c>
      <c r="D23" s="22" t="s">
        <v>28</v>
      </c>
      <c r="E23" s="19">
        <v>7.333333333333333</v>
      </c>
      <c r="F23" s="19"/>
      <c r="G23" s="19">
        <f t="shared" si="0"/>
        <v>2.1999999999999997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252</v>
      </c>
      <c r="C24" s="22" t="s">
        <v>253</v>
      </c>
      <c r="D24" s="22" t="s">
        <v>29</v>
      </c>
      <c r="E24" s="19">
        <v>7.666666666666667</v>
      </c>
      <c r="F24" s="19"/>
      <c r="G24" s="19">
        <f t="shared" si="0"/>
        <v>2.2999999999999998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254</v>
      </c>
      <c r="C25" s="22" t="s">
        <v>255</v>
      </c>
      <c r="D25" s="22" t="s">
        <v>57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9" t="s">
        <v>384</v>
      </c>
    </row>
    <row r="26" spans="1:9" ht="16.5">
      <c r="A26" s="18">
        <v>12</v>
      </c>
      <c r="B26" s="23" t="s">
        <v>256</v>
      </c>
      <c r="C26" s="22" t="s">
        <v>257</v>
      </c>
      <c r="D26" s="22" t="s">
        <v>31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258</v>
      </c>
      <c r="C27" s="22" t="s">
        <v>259</v>
      </c>
      <c r="D27" s="22" t="s">
        <v>33</v>
      </c>
      <c r="E27" s="19">
        <v>5.333333333333333</v>
      </c>
      <c r="F27" s="19"/>
      <c r="G27" s="19">
        <f t="shared" si="0"/>
        <v>1.5999999999999999</v>
      </c>
      <c r="H27" s="20" t="str">
        <f t="shared" si="1"/>
        <v>F</v>
      </c>
      <c r="I27" s="21"/>
    </row>
    <row r="28" spans="1:9" ht="16.5">
      <c r="A28" s="18">
        <v>14</v>
      </c>
      <c r="B28" s="23" t="s">
        <v>260</v>
      </c>
      <c r="C28" s="22" t="s">
        <v>261</v>
      </c>
      <c r="D28" s="22" t="s">
        <v>34</v>
      </c>
      <c r="E28" s="19">
        <v>7.333333333333333</v>
      </c>
      <c r="F28" s="19"/>
      <c r="G28" s="19">
        <f t="shared" si="0"/>
        <v>2.1999999999999997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262</v>
      </c>
      <c r="C29" s="22" t="s">
        <v>141</v>
      </c>
      <c r="D29" s="22" t="s">
        <v>96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263</v>
      </c>
      <c r="C30" s="22" t="s">
        <v>144</v>
      </c>
      <c r="D30" s="22" t="s">
        <v>97</v>
      </c>
      <c r="E30" s="19">
        <v>6.666666666666667</v>
      </c>
      <c r="F30" s="19"/>
      <c r="G30" s="19">
        <f t="shared" si="0"/>
        <v>2</v>
      </c>
      <c r="H30" s="20" t="str">
        <f t="shared" si="1"/>
        <v>F</v>
      </c>
      <c r="I30" s="21"/>
    </row>
    <row r="31" spans="1:9" ht="16.5">
      <c r="A31" s="18">
        <v>17</v>
      </c>
      <c r="B31" s="23" t="s">
        <v>264</v>
      </c>
      <c r="C31" s="22" t="s">
        <v>265</v>
      </c>
      <c r="D31" s="22" t="s">
        <v>107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266</v>
      </c>
      <c r="C32" s="22" t="s">
        <v>267</v>
      </c>
      <c r="D32" s="22" t="s">
        <v>139</v>
      </c>
      <c r="E32" s="19">
        <v>5.9333333333333336</v>
      </c>
      <c r="F32" s="19"/>
      <c r="G32" s="19">
        <f t="shared" si="0"/>
        <v>1.78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268</v>
      </c>
      <c r="C33" s="22" t="s">
        <v>269</v>
      </c>
      <c r="D33" s="22" t="s">
        <v>38</v>
      </c>
      <c r="E33" s="19">
        <v>7.666666666666667</v>
      </c>
      <c r="F33" s="19"/>
      <c r="G33" s="19">
        <f t="shared" si="0"/>
        <v>2.2999999999999998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270</v>
      </c>
      <c r="C34" s="22" t="s">
        <v>85</v>
      </c>
      <c r="D34" s="22" t="s">
        <v>99</v>
      </c>
      <c r="E34" s="19">
        <v>6.833333333333333</v>
      </c>
      <c r="F34" s="19"/>
      <c r="G34" s="19">
        <f t="shared" si="0"/>
        <v>2.0499999999999998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271</v>
      </c>
      <c r="C35" s="22" t="s">
        <v>126</v>
      </c>
      <c r="D35" s="22" t="s">
        <v>39</v>
      </c>
      <c r="E35" s="19">
        <v>7.333333333333333</v>
      </c>
      <c r="F35" s="19"/>
      <c r="G35" s="19">
        <f t="shared" si="0"/>
        <v>2.1999999999999997</v>
      </c>
      <c r="H35" s="20" t="str">
        <f t="shared" si="1"/>
        <v>F</v>
      </c>
      <c r="I35" s="21"/>
    </row>
    <row r="36" spans="1:9" ht="16.5">
      <c r="A36" s="18">
        <v>22</v>
      </c>
      <c r="B36" s="23" t="s">
        <v>272</v>
      </c>
      <c r="C36" s="22" t="s">
        <v>26</v>
      </c>
      <c r="D36" s="22" t="s">
        <v>123</v>
      </c>
      <c r="E36" s="19">
        <v>7.666666666666667</v>
      </c>
      <c r="F36" s="19"/>
      <c r="G36" s="19">
        <f t="shared" si="0"/>
        <v>2.2999999999999998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273</v>
      </c>
      <c r="C37" s="22" t="s">
        <v>274</v>
      </c>
      <c r="D37" s="22" t="s">
        <v>74</v>
      </c>
      <c r="E37" s="19">
        <v>6.666666666666667</v>
      </c>
      <c r="F37" s="19"/>
      <c r="G37" s="19">
        <f t="shared" si="0"/>
        <v>2</v>
      </c>
      <c r="H37" s="20" t="str">
        <f t="shared" si="1"/>
        <v>F</v>
      </c>
      <c r="I37" s="21"/>
    </row>
    <row r="38" spans="1:9" ht="16.5">
      <c r="A38" s="18">
        <v>24</v>
      </c>
      <c r="B38" s="23" t="s">
        <v>275</v>
      </c>
      <c r="C38" s="22" t="s">
        <v>276</v>
      </c>
      <c r="D38" s="22" t="s">
        <v>277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9" t="s">
        <v>384</v>
      </c>
    </row>
    <row r="39" spans="1:9" ht="16.5">
      <c r="A39" s="18">
        <v>25</v>
      </c>
      <c r="B39" s="23" t="s">
        <v>278</v>
      </c>
      <c r="C39" s="22" t="s">
        <v>128</v>
      </c>
      <c r="D39" s="22" t="s">
        <v>77</v>
      </c>
      <c r="E39" s="19">
        <v>7.1000000000000005</v>
      </c>
      <c r="F39" s="19"/>
      <c r="G39" s="19">
        <f t="shared" si="0"/>
        <v>2.13</v>
      </c>
      <c r="H39" s="20" t="str">
        <f t="shared" si="1"/>
        <v>F</v>
      </c>
      <c r="I39" s="21"/>
    </row>
    <row r="40" spans="1:9" ht="16.5">
      <c r="A40" s="18">
        <v>26</v>
      </c>
      <c r="B40" s="23" t="s">
        <v>279</v>
      </c>
      <c r="C40" s="22" t="s">
        <v>280</v>
      </c>
      <c r="D40" s="22" t="s">
        <v>281</v>
      </c>
      <c r="E40" s="19">
        <v>5.4666666666666659</v>
      </c>
      <c r="F40" s="19"/>
      <c r="G40" s="19">
        <f t="shared" si="0"/>
        <v>1.6399999999999997</v>
      </c>
      <c r="H40" s="20" t="str">
        <f t="shared" si="1"/>
        <v>F</v>
      </c>
      <c r="I40" s="21"/>
    </row>
    <row r="41" spans="1:9" ht="16.5">
      <c r="A41" s="18">
        <v>27</v>
      </c>
      <c r="B41" s="23" t="s">
        <v>282</v>
      </c>
      <c r="C41" s="22" t="s">
        <v>283</v>
      </c>
      <c r="D41" s="22" t="s">
        <v>281</v>
      </c>
      <c r="E41" s="19">
        <v>0</v>
      </c>
      <c r="F41" s="19"/>
      <c r="G41" s="19">
        <f t="shared" si="0"/>
        <v>0</v>
      </c>
      <c r="H41" s="20" t="str">
        <f t="shared" si="1"/>
        <v>F</v>
      </c>
      <c r="I41" s="29" t="s">
        <v>384</v>
      </c>
    </row>
    <row r="42" spans="1:9" ht="16.5">
      <c r="A42" s="18">
        <v>28</v>
      </c>
      <c r="B42" s="23" t="s">
        <v>284</v>
      </c>
      <c r="C42" s="22" t="s">
        <v>285</v>
      </c>
      <c r="D42" s="22" t="s">
        <v>286</v>
      </c>
      <c r="E42" s="19">
        <v>6</v>
      </c>
      <c r="F42" s="19"/>
      <c r="G42" s="19">
        <f t="shared" si="0"/>
        <v>1.7999999999999998</v>
      </c>
      <c r="H42" s="20" t="str">
        <f t="shared" si="1"/>
        <v>F</v>
      </c>
      <c r="I42" s="21"/>
    </row>
    <row r="43" spans="1:9" ht="16.5">
      <c r="A43" s="18">
        <v>29</v>
      </c>
      <c r="B43" s="23" t="s">
        <v>287</v>
      </c>
      <c r="C43" s="22" t="s">
        <v>69</v>
      </c>
      <c r="D43" s="22" t="s">
        <v>288</v>
      </c>
      <c r="E43" s="19">
        <v>7.666666666666667</v>
      </c>
      <c r="F43" s="19"/>
      <c r="G43" s="19">
        <f t="shared" si="0"/>
        <v>2.2999999999999998</v>
      </c>
      <c r="H43" s="20" t="str">
        <f t="shared" si="1"/>
        <v>F</v>
      </c>
      <c r="I43" s="21"/>
    </row>
    <row r="44" spans="1:9" ht="16.5">
      <c r="A44" s="18">
        <v>30</v>
      </c>
      <c r="B44" s="23" t="s">
        <v>289</v>
      </c>
      <c r="C44" s="22" t="s">
        <v>152</v>
      </c>
      <c r="D44" s="22" t="s">
        <v>45</v>
      </c>
      <c r="E44" s="19">
        <v>0</v>
      </c>
      <c r="F44" s="19"/>
      <c r="G44" s="19">
        <f t="shared" si="0"/>
        <v>0</v>
      </c>
      <c r="H44" s="20" t="str">
        <f t="shared" si="1"/>
        <v>F</v>
      </c>
      <c r="I44" s="29" t="s">
        <v>384</v>
      </c>
    </row>
    <row r="45" spans="1:9" ht="16.5">
      <c r="A45" s="18">
        <v>31</v>
      </c>
      <c r="B45" s="23" t="s">
        <v>290</v>
      </c>
      <c r="C45" s="22" t="s">
        <v>291</v>
      </c>
      <c r="D45" s="22" t="s">
        <v>64</v>
      </c>
      <c r="E45" s="19">
        <v>7.333333333333333</v>
      </c>
      <c r="F45" s="19"/>
      <c r="G45" s="19">
        <f t="shared" si="0"/>
        <v>2.1999999999999997</v>
      </c>
      <c r="H45" s="20" t="str">
        <f t="shared" si="1"/>
        <v>F</v>
      </c>
      <c r="I45" s="21"/>
    </row>
    <row r="46" spans="1:9" ht="16.5">
      <c r="A46" s="18">
        <v>32</v>
      </c>
      <c r="B46" s="23" t="s">
        <v>292</v>
      </c>
      <c r="C46" s="22" t="s">
        <v>293</v>
      </c>
      <c r="D46" s="22" t="s">
        <v>64</v>
      </c>
      <c r="E46" s="19">
        <v>8</v>
      </c>
      <c r="F46" s="19"/>
      <c r="G46" s="19">
        <f t="shared" si="0"/>
        <v>2.4</v>
      </c>
      <c r="H46" s="20" t="str">
        <f t="shared" si="1"/>
        <v>F</v>
      </c>
      <c r="I46" s="21"/>
    </row>
    <row r="47" spans="1:9" ht="16.5">
      <c r="A47" s="18">
        <v>33</v>
      </c>
      <c r="B47" s="23" t="s">
        <v>294</v>
      </c>
      <c r="C47" s="22" t="s">
        <v>295</v>
      </c>
      <c r="D47" s="22" t="s">
        <v>47</v>
      </c>
      <c r="E47" s="19">
        <v>8.1333333333333329</v>
      </c>
      <c r="F47" s="19"/>
      <c r="G47" s="19">
        <f t="shared" si="0"/>
        <v>2.44</v>
      </c>
      <c r="H47" s="20" t="str">
        <f t="shared" si="1"/>
        <v>F</v>
      </c>
      <c r="I47" s="21"/>
    </row>
    <row r="48" spans="1:9" ht="16.5">
      <c r="A48" s="18">
        <v>34</v>
      </c>
      <c r="B48" s="23" t="s">
        <v>296</v>
      </c>
      <c r="C48" s="22" t="s">
        <v>297</v>
      </c>
      <c r="D48" s="22" t="s">
        <v>122</v>
      </c>
      <c r="E48" s="19">
        <v>6</v>
      </c>
      <c r="F48" s="19"/>
      <c r="G48" s="19">
        <f t="shared" si="0"/>
        <v>1.7999999999999998</v>
      </c>
      <c r="H48" s="20" t="str">
        <f t="shared" si="1"/>
        <v>F</v>
      </c>
      <c r="I48" s="21"/>
    </row>
    <row r="49" spans="1:9" ht="16.5">
      <c r="A49" s="18">
        <v>35</v>
      </c>
      <c r="B49" s="23" t="s">
        <v>298</v>
      </c>
      <c r="C49" s="22" t="s">
        <v>114</v>
      </c>
      <c r="D49" s="22" t="s">
        <v>125</v>
      </c>
      <c r="E49" s="19">
        <v>5.166666666666667</v>
      </c>
      <c r="F49" s="19"/>
      <c r="G49" s="19">
        <f t="shared" si="0"/>
        <v>1.55</v>
      </c>
      <c r="H49" s="20" t="str">
        <f t="shared" si="1"/>
        <v>F</v>
      </c>
      <c r="I49" s="21"/>
    </row>
    <row r="50" spans="1:9" ht="16.5">
      <c r="A50" s="18">
        <v>36</v>
      </c>
      <c r="B50" s="23" t="s">
        <v>299</v>
      </c>
      <c r="C50" s="22" t="s">
        <v>300</v>
      </c>
      <c r="D50" s="22" t="s">
        <v>88</v>
      </c>
      <c r="E50" s="19">
        <v>7.8666666666666671</v>
      </c>
      <c r="F50" s="19"/>
      <c r="G50" s="19">
        <f t="shared" si="0"/>
        <v>2.36</v>
      </c>
      <c r="H50" s="20" t="str">
        <f t="shared" si="1"/>
        <v>F</v>
      </c>
      <c r="I50" s="21"/>
    </row>
    <row r="51" spans="1:9" ht="16.5">
      <c r="A51" s="18">
        <v>37</v>
      </c>
      <c r="B51" s="23" t="s">
        <v>301</v>
      </c>
      <c r="C51" s="22" t="s">
        <v>302</v>
      </c>
      <c r="D51" s="22" t="s">
        <v>70</v>
      </c>
      <c r="E51" s="19">
        <v>8</v>
      </c>
      <c r="F51" s="19"/>
      <c r="G51" s="19">
        <f t="shared" si="0"/>
        <v>2.4</v>
      </c>
      <c r="H51" s="20" t="str">
        <f t="shared" si="1"/>
        <v>F</v>
      </c>
      <c r="I51" s="21"/>
    </row>
    <row r="52" spans="1:9" ht="16.5">
      <c r="A52" s="18">
        <v>38</v>
      </c>
      <c r="B52" s="23" t="s">
        <v>303</v>
      </c>
      <c r="C52" s="22" t="s">
        <v>304</v>
      </c>
      <c r="D52" s="22" t="s">
        <v>50</v>
      </c>
      <c r="E52" s="19">
        <v>0</v>
      </c>
      <c r="F52" s="19"/>
      <c r="G52" s="19">
        <f t="shared" si="0"/>
        <v>0</v>
      </c>
      <c r="H52" s="20" t="str">
        <f t="shared" si="1"/>
        <v>F</v>
      </c>
      <c r="I52" s="29" t="s">
        <v>385</v>
      </c>
    </row>
    <row r="53" spans="1:9" ht="16.5">
      <c r="A53" s="18">
        <v>39</v>
      </c>
      <c r="B53" s="23" t="s">
        <v>305</v>
      </c>
      <c r="C53" s="22" t="s">
        <v>302</v>
      </c>
      <c r="D53" s="22" t="s">
        <v>50</v>
      </c>
      <c r="E53" s="19">
        <v>7.5333333333333341</v>
      </c>
      <c r="F53" s="19"/>
      <c r="G53" s="19">
        <f t="shared" si="0"/>
        <v>2.2600000000000002</v>
      </c>
      <c r="H53" s="20" t="str">
        <f t="shared" si="1"/>
        <v>F</v>
      </c>
      <c r="I53" s="21"/>
    </row>
    <row r="54" spans="1:9" ht="16.5">
      <c r="A54" s="18">
        <v>40</v>
      </c>
      <c r="B54" s="23" t="s">
        <v>306</v>
      </c>
      <c r="C54" s="22" t="s">
        <v>307</v>
      </c>
      <c r="D54" s="22" t="s">
        <v>50</v>
      </c>
      <c r="E54" s="19">
        <v>7.5333333333333341</v>
      </c>
      <c r="F54" s="19"/>
      <c r="G54" s="19">
        <f t="shared" si="0"/>
        <v>2.2600000000000002</v>
      </c>
      <c r="H54" s="20" t="str">
        <f t="shared" si="1"/>
        <v>F</v>
      </c>
      <c r="I54" s="21"/>
    </row>
    <row r="55" spans="1:9" ht="16.5">
      <c r="A55" s="18">
        <v>41</v>
      </c>
      <c r="B55" s="23" t="s">
        <v>308</v>
      </c>
      <c r="C55" s="22" t="s">
        <v>309</v>
      </c>
      <c r="D55" s="22" t="s">
        <v>103</v>
      </c>
      <c r="E55" s="19">
        <v>8.4666666666666668</v>
      </c>
      <c r="F55" s="19"/>
      <c r="G55" s="19">
        <f t="shared" si="0"/>
        <v>2.54</v>
      </c>
      <c r="H55" s="20" t="str">
        <f t="shared" si="1"/>
        <v>F</v>
      </c>
      <c r="I55" s="21"/>
    </row>
    <row r="56" spans="1:9" ht="16.5">
      <c r="A56" s="18">
        <v>42</v>
      </c>
      <c r="B56" s="23" t="s">
        <v>310</v>
      </c>
      <c r="C56" s="22" t="s">
        <v>311</v>
      </c>
      <c r="D56" s="22" t="s">
        <v>82</v>
      </c>
      <c r="E56" s="19">
        <v>7.166666666666667</v>
      </c>
      <c r="F56" s="19"/>
      <c r="G56" s="19">
        <f t="shared" si="0"/>
        <v>2.15</v>
      </c>
      <c r="H56" s="20" t="str">
        <f t="shared" si="1"/>
        <v>F</v>
      </c>
      <c r="I56" s="21"/>
    </row>
    <row r="57" spans="1:9" ht="16.5">
      <c r="A57" s="18">
        <v>43</v>
      </c>
      <c r="B57" s="23" t="s">
        <v>312</v>
      </c>
      <c r="C57" s="22" t="s">
        <v>120</v>
      </c>
      <c r="D57" s="22" t="s">
        <v>130</v>
      </c>
      <c r="E57" s="19">
        <v>8.3333333333333339</v>
      </c>
      <c r="F57" s="19"/>
      <c r="G57" s="19">
        <f t="shared" si="0"/>
        <v>2.5</v>
      </c>
      <c r="H57" s="20" t="str">
        <f t="shared" si="1"/>
        <v>F</v>
      </c>
      <c r="I57" s="21"/>
    </row>
    <row r="58" spans="1:9" ht="16.5">
      <c r="A58" s="18">
        <v>44</v>
      </c>
      <c r="B58" s="23" t="s">
        <v>386</v>
      </c>
      <c r="C58" s="22" t="s">
        <v>387</v>
      </c>
      <c r="D58" s="22" t="s">
        <v>137</v>
      </c>
      <c r="E58" s="19">
        <v>4.7</v>
      </c>
      <c r="F58" s="19"/>
      <c r="G58" s="19">
        <f t="shared" si="0"/>
        <v>1.41</v>
      </c>
      <c r="H58" s="20" t="str">
        <f t="shared" si="1"/>
        <v>F</v>
      </c>
      <c r="I58" s="29" t="s">
        <v>388</v>
      </c>
    </row>
    <row r="59" spans="1:9" ht="16.5">
      <c r="A59" s="18">
        <v>45</v>
      </c>
      <c r="B59" s="26"/>
      <c r="C59" s="27"/>
      <c r="D59" s="27"/>
      <c r="E59" s="19"/>
      <c r="F59" s="19"/>
      <c r="G59" s="19">
        <f t="shared" si="0"/>
        <v>0</v>
      </c>
      <c r="H59" s="20" t="str">
        <f t="shared" si="1"/>
        <v>F</v>
      </c>
      <c r="I59" s="21"/>
    </row>
    <row r="60" spans="1:9" ht="15.75">
      <c r="A60" s="1"/>
      <c r="B60" s="1"/>
      <c r="C60" s="1"/>
      <c r="D60" s="1"/>
      <c r="E60" s="1"/>
      <c r="F60" s="1"/>
      <c r="G60" s="1"/>
      <c r="H60" s="1"/>
      <c r="I60" s="1"/>
    </row>
    <row r="61" spans="1:9" ht="15.75">
      <c r="A61" s="7" t="str">
        <f>"Cộng danh sách gồm "</f>
        <v xml:space="preserve">Cộng danh sách gồm </v>
      </c>
      <c r="B61" s="7"/>
      <c r="C61" s="7"/>
      <c r="D61" s="8">
        <f>COUNTA(H15:H59)</f>
        <v>45</v>
      </c>
      <c r="E61" s="9">
        <v>1</v>
      </c>
      <c r="F61" s="10"/>
      <c r="G61" s="1"/>
      <c r="H61" s="1"/>
      <c r="I61" s="1"/>
    </row>
    <row r="62" spans="1:9" ht="15.75">
      <c r="A62" s="48" t="s">
        <v>19</v>
      </c>
      <c r="B62" s="48"/>
      <c r="C62" s="48"/>
      <c r="D62" s="11">
        <f>COUNTIF(G15:G59,"&gt;=5")</f>
        <v>0</v>
      </c>
      <c r="E62" s="12">
        <f>D62/D61</f>
        <v>0</v>
      </c>
      <c r="F62" s="13"/>
      <c r="G62" s="1"/>
      <c r="H62" s="1"/>
      <c r="I62" s="1"/>
    </row>
    <row r="63" spans="1:9" ht="15.75">
      <c r="A63" s="48" t="s">
        <v>20</v>
      </c>
      <c r="B63" s="48"/>
      <c r="C63" s="48"/>
      <c r="D63" s="11"/>
      <c r="E63" s="12">
        <f>D63/D61</f>
        <v>0</v>
      </c>
      <c r="F63" s="13"/>
      <c r="G63" s="1"/>
      <c r="H63" s="1"/>
      <c r="I63" s="1"/>
    </row>
    <row r="64" spans="1:9" ht="15.7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>
      <c r="A65" s="1"/>
      <c r="B65" s="1"/>
      <c r="C65" s="1"/>
      <c r="D65" s="1"/>
      <c r="E65" s="49" t="str">
        <f ca="1">"TP. Hồ Chí Minh, ngày "&amp;  DAY(NOW())&amp;" tháng " &amp;MONTH(NOW())&amp;" năm "&amp;YEAR(NOW())</f>
        <v>TP. Hồ Chí Minh, ngày 21 tháng 11 năm 2017</v>
      </c>
      <c r="F65" s="49"/>
      <c r="G65" s="49"/>
      <c r="H65" s="49"/>
      <c r="I65" s="49"/>
    </row>
    <row r="66" spans="1:9" ht="15.75">
      <c r="A66" s="31" t="s">
        <v>105</v>
      </c>
      <c r="B66" s="31"/>
      <c r="C66" s="31"/>
      <c r="D66" s="1"/>
      <c r="E66" s="31" t="s">
        <v>21</v>
      </c>
      <c r="F66" s="31"/>
      <c r="G66" s="31"/>
      <c r="H66" s="31"/>
      <c r="I66" s="31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</protectedRanges>
  <mergeCells count="26"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3" priority="2" stopIfTrue="1" operator="equal">
      <formula>"F"</formula>
    </cfRule>
  </conditionalFormatting>
  <conditionalFormatting sqref="G15:G59">
    <cfRule type="expression" dxfId="2" priority="1" stopIfTrue="1">
      <formula>MAX(#REF!)&lt;4</formula>
    </cfRule>
  </conditionalFormatting>
  <pageMargins left="0.22916666666666666" right="2.0833333333333332E-2" top="0.75" bottom="0.156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view="pageLayout" topLeftCell="A16" zoomScaleNormal="100" workbookViewId="0">
      <selection activeCell="F17" sqref="F17"/>
    </sheetView>
  </sheetViews>
  <sheetFormatPr defaultRowHeight="15"/>
  <cols>
    <col min="1" max="1" width="7.42578125" customWidth="1"/>
    <col min="2" max="2" width="16.28515625" customWidth="1"/>
    <col min="3" max="3" width="24" customWidth="1"/>
  </cols>
  <sheetData>
    <row r="1" spans="1:9" ht="15.7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>
      <c r="A2" s="31" t="s">
        <v>2</v>
      </c>
      <c r="B2" s="31"/>
      <c r="C2" s="31"/>
      <c r="D2" s="31"/>
      <c r="E2" s="32" t="s">
        <v>3</v>
      </c>
      <c r="F2" s="32"/>
      <c r="G2" s="32"/>
      <c r="H2" s="32"/>
      <c r="I2" s="32"/>
    </row>
    <row r="3" spans="1:9" ht="15.7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>
      <c r="A5" s="15"/>
      <c r="B5" s="15"/>
      <c r="C5" s="15"/>
      <c r="D5" s="15"/>
      <c r="E5" s="1"/>
      <c r="F5" s="1"/>
      <c r="G5" s="1"/>
      <c r="H5" s="1"/>
      <c r="I5" s="1"/>
    </row>
    <row r="6" spans="1:9" ht="19.5">
      <c r="A6" s="33" t="s">
        <v>389</v>
      </c>
      <c r="B6" s="33"/>
      <c r="C6" s="33"/>
      <c r="D6" s="33"/>
      <c r="E6" s="33"/>
      <c r="F6" s="33"/>
      <c r="G6" s="33"/>
      <c r="H6" s="33"/>
      <c r="I6" s="33"/>
    </row>
    <row r="7" spans="1:9" ht="15.75">
      <c r="A7" s="15"/>
      <c r="B7" s="15"/>
      <c r="C7" s="15"/>
      <c r="D7" s="15"/>
      <c r="E7" s="15"/>
      <c r="F7" s="15"/>
      <c r="G7" s="15"/>
      <c r="H7" s="15"/>
      <c r="I7" s="15"/>
    </row>
    <row r="8" spans="1:9" ht="15.75">
      <c r="A8" s="34" t="s">
        <v>5</v>
      </c>
      <c r="B8" s="34"/>
      <c r="C8" s="34" t="s">
        <v>390</v>
      </c>
      <c r="D8" s="34"/>
      <c r="E8" s="34" t="s">
        <v>6</v>
      </c>
      <c r="F8" s="34"/>
      <c r="G8" s="30">
        <v>2</v>
      </c>
      <c r="H8" s="2"/>
      <c r="I8" s="2"/>
    </row>
    <row r="9" spans="1:9" ht="15.75">
      <c r="A9" s="34" t="s">
        <v>7</v>
      </c>
      <c r="B9" s="34"/>
      <c r="C9" s="34" t="s">
        <v>313</v>
      </c>
      <c r="D9" s="34"/>
      <c r="E9" s="34" t="s">
        <v>8</v>
      </c>
      <c r="F9" s="34"/>
      <c r="G9" s="30" t="s">
        <v>392</v>
      </c>
      <c r="H9" s="2"/>
      <c r="I9" s="2"/>
    </row>
    <row r="10" spans="1:9" ht="15.75">
      <c r="A10" s="34" t="s">
        <v>9</v>
      </c>
      <c r="B10" s="34"/>
      <c r="C10" s="34" t="s">
        <v>391</v>
      </c>
      <c r="D10" s="34"/>
      <c r="E10" s="14" t="s">
        <v>119</v>
      </c>
      <c r="F10" s="3"/>
      <c r="G10" s="28" t="s">
        <v>393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5" t="s">
        <v>10</v>
      </c>
      <c r="B12" s="37" t="s">
        <v>11</v>
      </c>
      <c r="C12" s="39" t="s">
        <v>12</v>
      </c>
      <c r="D12" s="40"/>
      <c r="E12" s="4" t="s">
        <v>13</v>
      </c>
      <c r="F12" s="4" t="s">
        <v>14</v>
      </c>
      <c r="G12" s="43" t="s">
        <v>15</v>
      </c>
      <c r="H12" s="44"/>
      <c r="I12" s="45" t="s">
        <v>16</v>
      </c>
    </row>
    <row r="13" spans="1:9" ht="15.75">
      <c r="A13" s="36"/>
      <c r="B13" s="38"/>
      <c r="C13" s="41"/>
      <c r="D13" s="42"/>
      <c r="E13" s="5">
        <v>0.3</v>
      </c>
      <c r="F13" s="5">
        <v>0.7</v>
      </c>
      <c r="G13" s="6" t="s">
        <v>17</v>
      </c>
      <c r="H13" s="6" t="s">
        <v>18</v>
      </c>
      <c r="I13" s="46"/>
    </row>
    <row r="14" spans="1:9" ht="15.75">
      <c r="A14" s="17">
        <v>1</v>
      </c>
      <c r="B14" s="17">
        <v>2</v>
      </c>
      <c r="C14" s="47">
        <v>3</v>
      </c>
      <c r="D14" s="47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>
      <c r="A15" s="18">
        <v>1</v>
      </c>
      <c r="B15" s="23" t="s">
        <v>314</v>
      </c>
      <c r="C15" s="22" t="s">
        <v>134</v>
      </c>
      <c r="D15" s="22" t="s">
        <v>24</v>
      </c>
      <c r="E15" s="19">
        <v>5.166666666666667</v>
      </c>
      <c r="F15" s="19"/>
      <c r="G15" s="19">
        <f>E15*$E$13+F15*$F$13</f>
        <v>1.55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>
      <c r="A16" s="18">
        <v>2</v>
      </c>
      <c r="B16" s="23" t="s">
        <v>315</v>
      </c>
      <c r="C16" s="22" t="s">
        <v>316</v>
      </c>
      <c r="D16" s="22" t="s">
        <v>84</v>
      </c>
      <c r="E16" s="19">
        <v>8.6666666666666661</v>
      </c>
      <c r="F16" s="19"/>
      <c r="G16" s="19">
        <f t="shared" ref="G16:G57" si="0">E16*$E$13+F16*$F$13</f>
        <v>2.5999999999999996</v>
      </c>
      <c r="H16" s="20" t="str">
        <f t="shared" ref="H16:H57" si="1">IF(G16&lt;4,"F",IF(G16&lt;=4.9,"D",IF(G16&lt;=5.4,"D+",IF(G16&lt;=5.9,"C",IF(G16&lt;=6.9,"C+",IF(G16&lt;=7.9,"B",IF(G16&lt;=8.4,"B+","A")))))))</f>
        <v>F</v>
      </c>
      <c r="I16" s="21"/>
    </row>
    <row r="17" spans="1:9" ht="16.5">
      <c r="A17" s="18">
        <v>3</v>
      </c>
      <c r="B17" s="23" t="s">
        <v>317</v>
      </c>
      <c r="C17" s="22" t="s">
        <v>124</v>
      </c>
      <c r="D17" s="22" t="s">
        <v>318</v>
      </c>
      <c r="E17" s="19">
        <v>8.6666666666666661</v>
      </c>
      <c r="F17" s="19"/>
      <c r="G17" s="19">
        <f t="shared" si="0"/>
        <v>2.5999999999999996</v>
      </c>
      <c r="H17" s="20" t="str">
        <f t="shared" si="1"/>
        <v>F</v>
      </c>
      <c r="I17" s="21"/>
    </row>
    <row r="18" spans="1:9" ht="16.5">
      <c r="A18" s="18">
        <v>4</v>
      </c>
      <c r="B18" s="23" t="s">
        <v>319</v>
      </c>
      <c r="C18" s="22" t="s">
        <v>129</v>
      </c>
      <c r="D18" s="22" t="s">
        <v>147</v>
      </c>
      <c r="E18" s="19">
        <v>6.666666666666667</v>
      </c>
      <c r="F18" s="19"/>
      <c r="G18" s="19">
        <f t="shared" si="0"/>
        <v>2</v>
      </c>
      <c r="H18" s="20" t="str">
        <f t="shared" si="1"/>
        <v>F</v>
      </c>
      <c r="I18" s="21"/>
    </row>
    <row r="19" spans="1:9" ht="16.5">
      <c r="A19" s="18">
        <v>5</v>
      </c>
      <c r="B19" s="23" t="s">
        <v>320</v>
      </c>
      <c r="C19" s="22" t="s">
        <v>321</v>
      </c>
      <c r="D19" s="22" t="s">
        <v>25</v>
      </c>
      <c r="E19" s="19">
        <v>8.3333333333333339</v>
      </c>
      <c r="F19" s="19"/>
      <c r="G19" s="19">
        <f t="shared" si="0"/>
        <v>2.5</v>
      </c>
      <c r="H19" s="20" t="str">
        <f t="shared" si="1"/>
        <v>F</v>
      </c>
      <c r="I19" s="21"/>
    </row>
    <row r="20" spans="1:9" ht="16.5">
      <c r="A20" s="18">
        <v>6</v>
      </c>
      <c r="B20" s="23" t="s">
        <v>322</v>
      </c>
      <c r="C20" s="22" t="s">
        <v>113</v>
      </c>
      <c r="D20" s="22" t="s">
        <v>25</v>
      </c>
      <c r="E20" s="19">
        <v>7.666666666666667</v>
      </c>
      <c r="F20" s="19"/>
      <c r="G20" s="19">
        <f t="shared" si="0"/>
        <v>2.2999999999999998</v>
      </c>
      <c r="H20" s="20" t="str">
        <f t="shared" si="1"/>
        <v>F</v>
      </c>
      <c r="I20" s="21"/>
    </row>
    <row r="21" spans="1:9" ht="16.5">
      <c r="A21" s="18">
        <v>7</v>
      </c>
      <c r="B21" s="23" t="s">
        <v>323</v>
      </c>
      <c r="C21" s="22" t="s">
        <v>138</v>
      </c>
      <c r="D21" s="22" t="s">
        <v>110</v>
      </c>
      <c r="E21" s="19">
        <v>8.3333333333333339</v>
      </c>
      <c r="F21" s="19"/>
      <c r="G21" s="19">
        <f t="shared" si="0"/>
        <v>2.5</v>
      </c>
      <c r="H21" s="20" t="str">
        <f t="shared" si="1"/>
        <v>F</v>
      </c>
      <c r="I21" s="21"/>
    </row>
    <row r="22" spans="1:9" ht="16.5">
      <c r="A22" s="18">
        <v>8</v>
      </c>
      <c r="B22" s="23" t="s">
        <v>324</v>
      </c>
      <c r="C22" s="22" t="s">
        <v>325</v>
      </c>
      <c r="D22" s="22" t="s">
        <v>326</v>
      </c>
      <c r="E22" s="19">
        <v>7.666666666666667</v>
      </c>
      <c r="F22" s="19"/>
      <c r="G22" s="19">
        <f t="shared" si="0"/>
        <v>2.2999999999999998</v>
      </c>
      <c r="H22" s="20" t="str">
        <f t="shared" si="1"/>
        <v>F</v>
      </c>
      <c r="I22" s="21"/>
    </row>
    <row r="23" spans="1:9" ht="16.5">
      <c r="A23" s="18">
        <v>9</v>
      </c>
      <c r="B23" s="23" t="s">
        <v>327</v>
      </c>
      <c r="C23" s="22" t="s">
        <v>328</v>
      </c>
      <c r="D23" s="22" t="s">
        <v>55</v>
      </c>
      <c r="E23" s="19">
        <v>7</v>
      </c>
      <c r="F23" s="19"/>
      <c r="G23" s="19">
        <f t="shared" si="0"/>
        <v>2.1</v>
      </c>
      <c r="H23" s="20" t="str">
        <f t="shared" si="1"/>
        <v>F</v>
      </c>
      <c r="I23" s="21"/>
    </row>
    <row r="24" spans="1:9" ht="16.5">
      <c r="A24" s="18">
        <v>10</v>
      </c>
      <c r="B24" s="23" t="s">
        <v>329</v>
      </c>
      <c r="C24" s="22" t="s">
        <v>330</v>
      </c>
      <c r="D24" s="22" t="s">
        <v>28</v>
      </c>
      <c r="E24" s="19">
        <v>8.1333333333333329</v>
      </c>
      <c r="F24" s="19"/>
      <c r="G24" s="19">
        <f t="shared" si="0"/>
        <v>2.44</v>
      </c>
      <c r="H24" s="20" t="str">
        <f t="shared" si="1"/>
        <v>F</v>
      </c>
      <c r="I24" s="21"/>
    </row>
    <row r="25" spans="1:9" ht="16.5">
      <c r="A25" s="18">
        <v>11</v>
      </c>
      <c r="B25" s="23" t="s">
        <v>331</v>
      </c>
      <c r="C25" s="22" t="s">
        <v>332</v>
      </c>
      <c r="D25" s="22" t="s">
        <v>28</v>
      </c>
      <c r="E25" s="19">
        <v>3.5</v>
      </c>
      <c r="F25" s="19"/>
      <c r="G25" s="19">
        <f t="shared" si="0"/>
        <v>1.05</v>
      </c>
      <c r="H25" s="20" t="str">
        <f t="shared" si="1"/>
        <v>F</v>
      </c>
      <c r="I25" s="21"/>
    </row>
    <row r="26" spans="1:9" ht="16.5">
      <c r="A26" s="18">
        <v>12</v>
      </c>
      <c r="B26" s="23" t="s">
        <v>333</v>
      </c>
      <c r="C26" s="22" t="s">
        <v>334</v>
      </c>
      <c r="D26" s="22" t="s">
        <v>56</v>
      </c>
      <c r="E26" s="19">
        <v>8.5333333333333332</v>
      </c>
      <c r="F26" s="19"/>
      <c r="G26" s="19">
        <f t="shared" si="0"/>
        <v>2.56</v>
      </c>
      <c r="H26" s="20" t="str">
        <f t="shared" si="1"/>
        <v>F</v>
      </c>
      <c r="I26" s="21"/>
    </row>
    <row r="27" spans="1:9" ht="16.5">
      <c r="A27" s="18">
        <v>13</v>
      </c>
      <c r="B27" s="23" t="s">
        <v>335</v>
      </c>
      <c r="C27" s="22" t="s">
        <v>132</v>
      </c>
      <c r="D27" s="22" t="s">
        <v>56</v>
      </c>
      <c r="E27" s="19">
        <v>8.3333333333333339</v>
      </c>
      <c r="F27" s="19"/>
      <c r="G27" s="19">
        <f t="shared" si="0"/>
        <v>2.5</v>
      </c>
      <c r="H27" s="20" t="str">
        <f t="shared" si="1"/>
        <v>F</v>
      </c>
      <c r="I27" s="21"/>
    </row>
    <row r="28" spans="1:9" ht="16.5">
      <c r="A28" s="18">
        <v>14</v>
      </c>
      <c r="B28" s="23" t="s">
        <v>336</v>
      </c>
      <c r="C28" s="22" t="s">
        <v>337</v>
      </c>
      <c r="D28" s="22" t="s">
        <v>30</v>
      </c>
      <c r="E28" s="19">
        <v>8.1333333333333329</v>
      </c>
      <c r="F28" s="19"/>
      <c r="G28" s="19">
        <f t="shared" si="0"/>
        <v>2.44</v>
      </c>
      <c r="H28" s="20" t="str">
        <f t="shared" si="1"/>
        <v>F</v>
      </c>
      <c r="I28" s="21"/>
    </row>
    <row r="29" spans="1:9" ht="16.5">
      <c r="A29" s="18">
        <v>15</v>
      </c>
      <c r="B29" s="23" t="s">
        <v>338</v>
      </c>
      <c r="C29" s="22" t="s">
        <v>49</v>
      </c>
      <c r="D29" s="22" t="s">
        <v>32</v>
      </c>
      <c r="E29" s="19">
        <v>7.666666666666667</v>
      </c>
      <c r="F29" s="19"/>
      <c r="G29" s="19">
        <f t="shared" si="0"/>
        <v>2.2999999999999998</v>
      </c>
      <c r="H29" s="20" t="str">
        <f t="shared" si="1"/>
        <v>F</v>
      </c>
      <c r="I29" s="21"/>
    </row>
    <row r="30" spans="1:9" ht="16.5">
      <c r="A30" s="18">
        <v>16</v>
      </c>
      <c r="B30" s="23" t="s">
        <v>339</v>
      </c>
      <c r="C30" s="22" t="s">
        <v>340</v>
      </c>
      <c r="D30" s="22" t="s">
        <v>34</v>
      </c>
      <c r="E30" s="19">
        <v>0</v>
      </c>
      <c r="F30" s="19"/>
      <c r="G30" s="19">
        <f t="shared" si="0"/>
        <v>0</v>
      </c>
      <c r="H30" s="20" t="str">
        <f t="shared" si="1"/>
        <v>F</v>
      </c>
      <c r="I30" s="29" t="s">
        <v>384</v>
      </c>
    </row>
    <row r="31" spans="1:9" ht="16.5">
      <c r="A31" s="18">
        <v>17</v>
      </c>
      <c r="B31" s="23" t="s">
        <v>341</v>
      </c>
      <c r="C31" s="22" t="s">
        <v>342</v>
      </c>
      <c r="D31" s="22" t="s">
        <v>343</v>
      </c>
      <c r="E31" s="19">
        <v>5.833333333333333</v>
      </c>
      <c r="F31" s="19"/>
      <c r="G31" s="19">
        <f t="shared" si="0"/>
        <v>1.7499999999999998</v>
      </c>
      <c r="H31" s="20" t="str">
        <f t="shared" si="1"/>
        <v>F</v>
      </c>
      <c r="I31" s="21"/>
    </row>
    <row r="32" spans="1:9" ht="16.5">
      <c r="A32" s="18">
        <v>18</v>
      </c>
      <c r="B32" s="23" t="s">
        <v>344</v>
      </c>
      <c r="C32" s="22" t="s">
        <v>40</v>
      </c>
      <c r="D32" s="22" t="s">
        <v>104</v>
      </c>
      <c r="E32" s="19">
        <v>6.833333333333333</v>
      </c>
      <c r="F32" s="19"/>
      <c r="G32" s="19">
        <f t="shared" si="0"/>
        <v>2.0499999999999998</v>
      </c>
      <c r="H32" s="20" t="str">
        <f t="shared" si="1"/>
        <v>F</v>
      </c>
      <c r="I32" s="21"/>
    </row>
    <row r="33" spans="1:9" ht="16.5">
      <c r="A33" s="18">
        <v>19</v>
      </c>
      <c r="B33" s="23" t="s">
        <v>345</v>
      </c>
      <c r="C33" s="22" t="s">
        <v>346</v>
      </c>
      <c r="D33" s="22" t="s">
        <v>59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21"/>
    </row>
    <row r="34" spans="1:9" ht="16.5">
      <c r="A34" s="18">
        <v>20</v>
      </c>
      <c r="B34" s="23" t="s">
        <v>347</v>
      </c>
      <c r="C34" s="22" t="s">
        <v>131</v>
      </c>
      <c r="D34" s="22" t="s">
        <v>95</v>
      </c>
      <c r="E34" s="19">
        <v>4.833333333333333</v>
      </c>
      <c r="F34" s="19"/>
      <c r="G34" s="19">
        <f t="shared" si="0"/>
        <v>1.45</v>
      </c>
      <c r="H34" s="20" t="str">
        <f t="shared" si="1"/>
        <v>F</v>
      </c>
      <c r="I34" s="21"/>
    </row>
    <row r="35" spans="1:9" ht="16.5">
      <c r="A35" s="18">
        <v>21</v>
      </c>
      <c r="B35" s="23" t="s">
        <v>348</v>
      </c>
      <c r="C35" s="22" t="s">
        <v>349</v>
      </c>
      <c r="D35" s="22" t="s">
        <v>350</v>
      </c>
      <c r="E35" s="19">
        <v>9</v>
      </c>
      <c r="F35" s="19"/>
      <c r="G35" s="19">
        <f t="shared" si="0"/>
        <v>2.6999999999999997</v>
      </c>
      <c r="H35" s="20" t="str">
        <f t="shared" si="1"/>
        <v>F</v>
      </c>
      <c r="I35" s="21"/>
    </row>
    <row r="36" spans="1:9" ht="16.5">
      <c r="A36" s="18">
        <v>22</v>
      </c>
      <c r="B36" s="23" t="s">
        <v>351</v>
      </c>
      <c r="C36" s="22" t="s">
        <v>118</v>
      </c>
      <c r="D36" s="22" t="s">
        <v>36</v>
      </c>
      <c r="E36" s="19">
        <v>6.166666666666667</v>
      </c>
      <c r="F36" s="19"/>
      <c r="G36" s="19">
        <f t="shared" si="0"/>
        <v>1.85</v>
      </c>
      <c r="H36" s="20" t="str">
        <f t="shared" si="1"/>
        <v>F</v>
      </c>
      <c r="I36" s="21"/>
    </row>
    <row r="37" spans="1:9" ht="16.5">
      <c r="A37" s="18">
        <v>23</v>
      </c>
      <c r="B37" s="23" t="s">
        <v>352</v>
      </c>
      <c r="C37" s="22" t="s">
        <v>353</v>
      </c>
      <c r="D37" s="22" t="s">
        <v>80</v>
      </c>
      <c r="E37" s="19">
        <v>7.2</v>
      </c>
      <c r="F37" s="19"/>
      <c r="G37" s="19">
        <f t="shared" si="0"/>
        <v>2.16</v>
      </c>
      <c r="H37" s="20" t="str">
        <f t="shared" si="1"/>
        <v>F</v>
      </c>
      <c r="I37" s="21"/>
    </row>
    <row r="38" spans="1:9" ht="16.5">
      <c r="A38" s="18">
        <v>24</v>
      </c>
      <c r="B38" s="23" t="s">
        <v>354</v>
      </c>
      <c r="C38" s="22" t="s">
        <v>355</v>
      </c>
      <c r="D38" s="22" t="s">
        <v>86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9" t="s">
        <v>384</v>
      </c>
    </row>
    <row r="39" spans="1:9" ht="16.5">
      <c r="A39" s="18">
        <v>25</v>
      </c>
      <c r="B39" s="23" t="s">
        <v>356</v>
      </c>
      <c r="C39" s="22" t="s">
        <v>51</v>
      </c>
      <c r="D39" s="22" t="s">
        <v>63</v>
      </c>
      <c r="E39" s="19">
        <v>8.6666666666666661</v>
      </c>
      <c r="F39" s="19"/>
      <c r="G39" s="19">
        <f t="shared" si="0"/>
        <v>2.5999999999999996</v>
      </c>
      <c r="H39" s="20" t="str">
        <f t="shared" si="1"/>
        <v>F</v>
      </c>
      <c r="I39" s="21"/>
    </row>
    <row r="40" spans="1:9" ht="16.5">
      <c r="A40" s="18">
        <v>26</v>
      </c>
      <c r="B40" s="23" t="s">
        <v>357</v>
      </c>
      <c r="C40" s="22" t="s">
        <v>106</v>
      </c>
      <c r="D40" s="22" t="s">
        <v>42</v>
      </c>
      <c r="E40" s="19">
        <v>5.666666666666667</v>
      </c>
      <c r="F40" s="19"/>
      <c r="G40" s="19">
        <f t="shared" si="0"/>
        <v>1.7</v>
      </c>
      <c r="H40" s="20" t="str">
        <f t="shared" si="1"/>
        <v>F</v>
      </c>
      <c r="I40" s="21"/>
    </row>
    <row r="41" spans="1:9" ht="16.5">
      <c r="A41" s="18">
        <v>27</v>
      </c>
      <c r="B41" s="23" t="s">
        <v>358</v>
      </c>
      <c r="C41" s="22" t="s">
        <v>359</v>
      </c>
      <c r="D41" s="22" t="s">
        <v>77</v>
      </c>
      <c r="E41" s="19">
        <v>7.4333333333333336</v>
      </c>
      <c r="F41" s="19"/>
      <c r="G41" s="19">
        <f t="shared" si="0"/>
        <v>2.23</v>
      </c>
      <c r="H41" s="20" t="str">
        <f t="shared" si="1"/>
        <v>F</v>
      </c>
      <c r="I41" s="21"/>
    </row>
    <row r="42" spans="1:9" ht="16.5">
      <c r="A42" s="18">
        <v>28</v>
      </c>
      <c r="B42" s="23" t="s">
        <v>360</v>
      </c>
      <c r="C42" s="22" t="s">
        <v>361</v>
      </c>
      <c r="D42" s="22" t="s">
        <v>140</v>
      </c>
      <c r="E42" s="19">
        <v>0</v>
      </c>
      <c r="F42" s="19"/>
      <c r="G42" s="19">
        <f t="shared" si="0"/>
        <v>0</v>
      </c>
      <c r="H42" s="20" t="str">
        <f t="shared" si="1"/>
        <v>F</v>
      </c>
      <c r="I42" s="29" t="s">
        <v>384</v>
      </c>
    </row>
    <row r="43" spans="1:9" ht="16.5">
      <c r="A43" s="18">
        <v>29</v>
      </c>
      <c r="B43" s="23" t="s">
        <v>362</v>
      </c>
      <c r="C43" s="22" t="s">
        <v>51</v>
      </c>
      <c r="D43" s="22" t="s">
        <v>43</v>
      </c>
      <c r="E43" s="19">
        <v>7.166666666666667</v>
      </c>
      <c r="F43" s="19"/>
      <c r="G43" s="19">
        <f t="shared" si="0"/>
        <v>2.15</v>
      </c>
      <c r="H43" s="20" t="str">
        <f t="shared" si="1"/>
        <v>F</v>
      </c>
      <c r="I43" s="29"/>
    </row>
    <row r="44" spans="1:9" ht="16.5">
      <c r="A44" s="18">
        <v>30</v>
      </c>
      <c r="B44" s="23" t="s">
        <v>363</v>
      </c>
      <c r="C44" s="22" t="s">
        <v>143</v>
      </c>
      <c r="D44" s="22" t="s">
        <v>81</v>
      </c>
      <c r="E44" s="19">
        <v>5.166666666666667</v>
      </c>
      <c r="F44" s="19"/>
      <c r="G44" s="19">
        <f t="shared" si="0"/>
        <v>1.55</v>
      </c>
      <c r="H44" s="20" t="str">
        <f t="shared" si="1"/>
        <v>F</v>
      </c>
      <c r="I44" s="21"/>
    </row>
    <row r="45" spans="1:9" ht="16.5">
      <c r="A45" s="18">
        <v>31</v>
      </c>
      <c r="B45" s="23" t="s">
        <v>364</v>
      </c>
      <c r="C45" s="22" t="s">
        <v>93</v>
      </c>
      <c r="D45" s="22" t="s">
        <v>46</v>
      </c>
      <c r="E45" s="19">
        <v>6.333333333333333</v>
      </c>
      <c r="F45" s="19"/>
      <c r="G45" s="19">
        <f t="shared" si="0"/>
        <v>1.9</v>
      </c>
      <c r="H45" s="20" t="str">
        <f t="shared" si="1"/>
        <v>F</v>
      </c>
      <c r="I45" s="21"/>
    </row>
    <row r="46" spans="1:9" ht="16.5">
      <c r="A46" s="18">
        <v>32</v>
      </c>
      <c r="B46" s="23" t="s">
        <v>365</v>
      </c>
      <c r="C46" s="22" t="s">
        <v>366</v>
      </c>
      <c r="D46" s="22" t="s">
        <v>64</v>
      </c>
      <c r="E46" s="19">
        <v>8.2000000000000011</v>
      </c>
      <c r="F46" s="19"/>
      <c r="G46" s="19">
        <f t="shared" si="0"/>
        <v>2.4600000000000004</v>
      </c>
      <c r="H46" s="20" t="str">
        <f t="shared" si="1"/>
        <v>F</v>
      </c>
      <c r="I46" s="21"/>
    </row>
    <row r="47" spans="1:9" ht="16.5">
      <c r="A47" s="18">
        <v>33</v>
      </c>
      <c r="B47" s="23" t="s">
        <v>367</v>
      </c>
      <c r="C47" s="22" t="s">
        <v>150</v>
      </c>
      <c r="D47" s="22" t="s">
        <v>65</v>
      </c>
      <c r="E47" s="19">
        <v>7.666666666666667</v>
      </c>
      <c r="F47" s="19"/>
      <c r="G47" s="19">
        <f t="shared" si="0"/>
        <v>2.2999999999999998</v>
      </c>
      <c r="H47" s="20" t="str">
        <f t="shared" si="1"/>
        <v>F</v>
      </c>
      <c r="I47" s="21"/>
    </row>
    <row r="48" spans="1:9" ht="16.5">
      <c r="A48" s="18">
        <v>34</v>
      </c>
      <c r="B48" s="23" t="s">
        <v>368</v>
      </c>
      <c r="C48" s="22" t="s">
        <v>37</v>
      </c>
      <c r="D48" s="22" t="s">
        <v>66</v>
      </c>
      <c r="E48" s="19">
        <v>8.5333333333333332</v>
      </c>
      <c r="F48" s="19"/>
      <c r="G48" s="19">
        <f t="shared" si="0"/>
        <v>2.56</v>
      </c>
      <c r="H48" s="20" t="str">
        <f t="shared" si="1"/>
        <v>F</v>
      </c>
      <c r="I48" s="21"/>
    </row>
    <row r="49" spans="1:9" ht="16.5">
      <c r="A49" s="18">
        <v>35</v>
      </c>
      <c r="B49" s="23" t="s">
        <v>369</v>
      </c>
      <c r="C49" s="22" t="s">
        <v>370</v>
      </c>
      <c r="D49" s="22" t="s">
        <v>47</v>
      </c>
      <c r="E49" s="19">
        <v>6.7666666666666666</v>
      </c>
      <c r="F49" s="19"/>
      <c r="G49" s="19">
        <f t="shared" si="0"/>
        <v>2.0299999999999998</v>
      </c>
      <c r="H49" s="20" t="str">
        <f t="shared" si="1"/>
        <v>F</v>
      </c>
      <c r="I49" s="21"/>
    </row>
    <row r="50" spans="1:9" ht="16.5">
      <c r="A50" s="18">
        <v>36</v>
      </c>
      <c r="B50" s="23" t="s">
        <v>371</v>
      </c>
      <c r="C50" s="22" t="s">
        <v>372</v>
      </c>
      <c r="D50" s="22" t="s">
        <v>87</v>
      </c>
      <c r="E50" s="19">
        <v>8</v>
      </c>
      <c r="F50" s="19"/>
      <c r="G50" s="19">
        <f t="shared" si="0"/>
        <v>2.4</v>
      </c>
      <c r="H50" s="20" t="str">
        <f t="shared" si="1"/>
        <v>F</v>
      </c>
      <c r="I50" s="21"/>
    </row>
    <row r="51" spans="1:9" ht="16.5">
      <c r="A51" s="18">
        <v>37</v>
      </c>
      <c r="B51" s="23" t="s">
        <v>373</v>
      </c>
      <c r="C51" s="22" t="s">
        <v>374</v>
      </c>
      <c r="D51" s="22" t="s">
        <v>78</v>
      </c>
      <c r="E51" s="19">
        <v>4.666666666666667</v>
      </c>
      <c r="F51" s="19"/>
      <c r="G51" s="19">
        <f t="shared" si="0"/>
        <v>1.4000000000000001</v>
      </c>
      <c r="H51" s="20" t="str">
        <f t="shared" si="1"/>
        <v>F</v>
      </c>
      <c r="I51" s="21"/>
    </row>
    <row r="52" spans="1:9" ht="16.5">
      <c r="A52" s="18">
        <v>38</v>
      </c>
      <c r="B52" s="23" t="s">
        <v>375</v>
      </c>
      <c r="C52" s="22" t="s">
        <v>101</v>
      </c>
      <c r="D52" s="22" t="s">
        <v>108</v>
      </c>
      <c r="E52" s="19">
        <v>8.3333333333333339</v>
      </c>
      <c r="F52" s="19"/>
      <c r="G52" s="19">
        <f t="shared" si="0"/>
        <v>2.5</v>
      </c>
      <c r="H52" s="20" t="str">
        <f t="shared" si="1"/>
        <v>F</v>
      </c>
      <c r="I52" s="21"/>
    </row>
    <row r="53" spans="1:9" ht="16.5">
      <c r="A53" s="18">
        <v>39</v>
      </c>
      <c r="B53" s="23" t="s">
        <v>376</v>
      </c>
      <c r="C53" s="22" t="s">
        <v>377</v>
      </c>
      <c r="D53" s="22" t="s">
        <v>48</v>
      </c>
      <c r="E53" s="19">
        <v>5.7666666666666666</v>
      </c>
      <c r="F53" s="19"/>
      <c r="G53" s="19">
        <f t="shared" si="0"/>
        <v>1.73</v>
      </c>
      <c r="H53" s="20" t="str">
        <f t="shared" si="1"/>
        <v>F</v>
      </c>
      <c r="I53" s="21"/>
    </row>
    <row r="54" spans="1:9" ht="16.5">
      <c r="A54" s="18">
        <v>40</v>
      </c>
      <c r="B54" s="23" t="s">
        <v>378</v>
      </c>
      <c r="C54" s="22" t="s">
        <v>379</v>
      </c>
      <c r="D54" s="22" t="s">
        <v>50</v>
      </c>
      <c r="E54" s="19">
        <v>6.666666666666667</v>
      </c>
      <c r="F54" s="19"/>
      <c r="G54" s="19">
        <f t="shared" si="0"/>
        <v>2</v>
      </c>
      <c r="H54" s="20" t="str">
        <f t="shared" si="1"/>
        <v>F</v>
      </c>
      <c r="I54" s="21"/>
    </row>
    <row r="55" spans="1:9" ht="16.5">
      <c r="A55" s="18">
        <v>41</v>
      </c>
      <c r="B55" s="23" t="s">
        <v>380</v>
      </c>
      <c r="C55" s="22" t="s">
        <v>149</v>
      </c>
      <c r="D55" s="22" t="s">
        <v>52</v>
      </c>
      <c r="E55" s="19">
        <v>6.833333333333333</v>
      </c>
      <c r="F55" s="19"/>
      <c r="G55" s="19">
        <f t="shared" si="0"/>
        <v>2.0499999999999998</v>
      </c>
      <c r="H55" s="20" t="str">
        <f t="shared" si="1"/>
        <v>F</v>
      </c>
      <c r="I55" s="21"/>
    </row>
    <row r="56" spans="1:9" ht="16.5">
      <c r="A56" s="18">
        <v>42</v>
      </c>
      <c r="B56" s="23" t="s">
        <v>381</v>
      </c>
      <c r="C56" s="22" t="s">
        <v>151</v>
      </c>
      <c r="D56" s="22" t="s">
        <v>103</v>
      </c>
      <c r="E56" s="19">
        <v>4</v>
      </c>
      <c r="F56" s="19"/>
      <c r="G56" s="19">
        <f t="shared" si="0"/>
        <v>1.2</v>
      </c>
      <c r="H56" s="20" t="str">
        <f t="shared" si="1"/>
        <v>F</v>
      </c>
      <c r="I56" s="21"/>
    </row>
    <row r="57" spans="1:9" ht="16.5">
      <c r="A57" s="18">
        <v>43</v>
      </c>
      <c r="B57" s="23" t="s">
        <v>382</v>
      </c>
      <c r="C57" s="22" t="s">
        <v>383</v>
      </c>
      <c r="D57" s="22" t="s">
        <v>83</v>
      </c>
      <c r="E57" s="19">
        <v>4.833333333333333</v>
      </c>
      <c r="F57" s="19"/>
      <c r="G57" s="19">
        <f t="shared" si="0"/>
        <v>1.45</v>
      </c>
      <c r="H57" s="20" t="str">
        <f t="shared" si="1"/>
        <v>F</v>
      </c>
      <c r="I57" s="21"/>
    </row>
    <row r="58" spans="1:9" ht="16.5">
      <c r="A58" s="18"/>
      <c r="B58" s="26"/>
      <c r="C58" s="27"/>
      <c r="D58" s="27"/>
      <c r="E58" s="19"/>
      <c r="F58" s="19"/>
      <c r="G58" s="19"/>
      <c r="H58" s="20"/>
      <c r="I58" s="21"/>
    </row>
    <row r="59" spans="1:9" ht="16.5">
      <c r="A59" s="18"/>
      <c r="B59" s="26"/>
      <c r="C59" s="27"/>
      <c r="D59" s="27"/>
      <c r="E59" s="19"/>
      <c r="F59" s="19"/>
      <c r="G59" s="19"/>
      <c r="H59" s="20"/>
      <c r="I59" s="21"/>
    </row>
    <row r="60" spans="1:9" ht="15.75">
      <c r="A60" s="1"/>
      <c r="B60" s="1"/>
      <c r="C60" s="1"/>
      <c r="D60" s="1"/>
      <c r="E60" s="1"/>
      <c r="F60" s="1"/>
      <c r="G60" s="1"/>
      <c r="H60" s="1"/>
      <c r="I60" s="1"/>
    </row>
    <row r="61" spans="1:9" ht="15.75">
      <c r="A61" s="7" t="str">
        <f>"Cộng danh sách gồm "</f>
        <v xml:space="preserve">Cộng danh sách gồm </v>
      </c>
      <c r="B61" s="7"/>
      <c r="C61" s="7"/>
      <c r="D61" s="8">
        <f>COUNTA(H15:H59)</f>
        <v>43</v>
      </c>
      <c r="E61" s="9">
        <v>1</v>
      </c>
      <c r="F61" s="10"/>
      <c r="G61" s="1"/>
      <c r="H61" s="1"/>
      <c r="I61" s="1"/>
    </row>
    <row r="62" spans="1:9" ht="15.75">
      <c r="A62" s="48" t="s">
        <v>19</v>
      </c>
      <c r="B62" s="48"/>
      <c r="C62" s="48"/>
      <c r="D62" s="11">
        <f>COUNTIF(G15:G59,"&gt;=5")</f>
        <v>0</v>
      </c>
      <c r="E62" s="12">
        <f>D62/D61</f>
        <v>0</v>
      </c>
      <c r="F62" s="13"/>
      <c r="G62" s="1"/>
      <c r="H62" s="1"/>
      <c r="I62" s="1"/>
    </row>
    <row r="63" spans="1:9" ht="15.75">
      <c r="A63" s="48" t="s">
        <v>20</v>
      </c>
      <c r="B63" s="48"/>
      <c r="C63" s="48"/>
      <c r="D63" s="11"/>
      <c r="E63" s="12">
        <f>D63/D61</f>
        <v>0</v>
      </c>
      <c r="F63" s="13"/>
      <c r="G63" s="1"/>
      <c r="H63" s="1"/>
      <c r="I63" s="1"/>
    </row>
    <row r="64" spans="1:9" ht="15.7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>
      <c r="A65" s="1"/>
      <c r="B65" s="1"/>
      <c r="C65" s="1"/>
      <c r="D65" s="1"/>
      <c r="E65" s="49" t="str">
        <f ca="1">"TP. Hồ Chí Minh, ngày "&amp;  DAY(NOW())&amp;" tháng " &amp;MONTH(NOW())&amp;" năm "&amp;YEAR(NOW())</f>
        <v>TP. Hồ Chí Minh, ngày 21 tháng 11 năm 2017</v>
      </c>
      <c r="F65" s="49"/>
      <c r="G65" s="49"/>
      <c r="H65" s="49"/>
      <c r="I65" s="49"/>
    </row>
    <row r="66" spans="1:9" ht="15.75">
      <c r="A66" s="31" t="s">
        <v>105</v>
      </c>
      <c r="B66" s="31"/>
      <c r="C66" s="31"/>
      <c r="D66" s="1"/>
      <c r="E66" s="31" t="s">
        <v>21</v>
      </c>
      <c r="F66" s="31"/>
      <c r="G66" s="31"/>
      <c r="H66" s="31"/>
      <c r="I66" s="31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</protectedRanges>
  <mergeCells count="26"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1" priority="2" stopIfTrue="1" operator="equal">
      <formula>"F"</formula>
    </cfRule>
  </conditionalFormatting>
  <conditionalFormatting sqref="G15:G59">
    <cfRule type="expression" dxfId="0" priority="1" stopIfTrue="1">
      <formula>MAX(#REF!)&lt;4</formula>
    </cfRule>
  </conditionalFormatting>
  <pageMargins left="0.26041666666666669" right="1.0416666666666666E-2" top="0.75" bottom="0.1354166666666666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06ĐH_BĐKH</vt:lpstr>
      <vt:lpstr>06ĐH_DC</vt:lpstr>
      <vt:lpstr>06ĐH_CNTT1</vt:lpstr>
      <vt:lpstr>06ĐH_CNTT2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2017-11-21T05:08:56Z</dcterms:modified>
</cp:coreProperties>
</file>