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activeTab="5"/>
  </bookViews>
  <sheets>
    <sheet name="06ĐH_KTTN1" sheetId="6" r:id="rId1"/>
    <sheet name="06ĐH_KTTN2" sheetId="7" r:id="rId2"/>
    <sheet name="06ĐH_QLTN3" sheetId="13" r:id="rId3"/>
    <sheet name="06ĐH_QLTN4" sheetId="14" r:id="rId4"/>
    <sheet name="06ĐH_QTKD1" sheetId="16" r:id="rId5"/>
    <sheet name="06ĐH_QTKD2" sheetId="17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4" i="6" l="1"/>
  <c r="K54" i="6" s="1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15" i="7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6" i="14" l="1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15" i="14"/>
  <c r="J67" i="13"/>
  <c r="K67" i="13" s="1"/>
  <c r="G67" i="13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15" i="16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15" i="17"/>
  <c r="G16" i="13" l="1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15" i="13"/>
  <c r="H64" i="17" l="1"/>
  <c r="A60" i="17"/>
  <c r="J58" i="17"/>
  <c r="K58" i="17" s="1"/>
  <c r="J57" i="17"/>
  <c r="K57" i="17" s="1"/>
  <c r="J56" i="17"/>
  <c r="K56" i="17" s="1"/>
  <c r="J55" i="17"/>
  <c r="K55" i="17" s="1"/>
  <c r="J54" i="17"/>
  <c r="K54" i="17" s="1"/>
  <c r="J53" i="17"/>
  <c r="K53" i="17" s="1"/>
  <c r="J52" i="17"/>
  <c r="K52" i="17" s="1"/>
  <c r="J51" i="17"/>
  <c r="K51" i="17" s="1"/>
  <c r="J50" i="17"/>
  <c r="K50" i="17" s="1"/>
  <c r="J49" i="17"/>
  <c r="K49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K30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7" i="17"/>
  <c r="K17" i="17" s="1"/>
  <c r="J16" i="17"/>
  <c r="K16" i="17" s="1"/>
  <c r="J15" i="17"/>
  <c r="H68" i="16"/>
  <c r="A64" i="16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J32" i="16"/>
  <c r="K32" i="16" s="1"/>
  <c r="J31" i="16"/>
  <c r="K31" i="16" s="1"/>
  <c r="J30" i="16"/>
  <c r="K30" i="16" s="1"/>
  <c r="J29" i="16"/>
  <c r="K29" i="16" s="1"/>
  <c r="J28" i="16"/>
  <c r="K28" i="16" s="1"/>
  <c r="J27" i="16"/>
  <c r="K27" i="16" s="1"/>
  <c r="J26" i="16"/>
  <c r="K26" i="16" s="1"/>
  <c r="J25" i="16"/>
  <c r="K25" i="16" s="1"/>
  <c r="J24" i="16"/>
  <c r="K24" i="16" s="1"/>
  <c r="J23" i="16"/>
  <c r="K23" i="16" s="1"/>
  <c r="J22" i="16"/>
  <c r="K22" i="16" s="1"/>
  <c r="J21" i="16"/>
  <c r="K21" i="16" s="1"/>
  <c r="J20" i="16"/>
  <c r="K20" i="16" s="1"/>
  <c r="J19" i="16"/>
  <c r="K19" i="16" s="1"/>
  <c r="J18" i="16"/>
  <c r="K18" i="16" s="1"/>
  <c r="J17" i="16"/>
  <c r="K17" i="16" s="1"/>
  <c r="J16" i="16"/>
  <c r="K16" i="16" s="1"/>
  <c r="J15" i="16"/>
  <c r="H72" i="14"/>
  <c r="A68" i="14"/>
  <c r="J66" i="14"/>
  <c r="K66" i="14" s="1"/>
  <c r="J65" i="14"/>
  <c r="K65" i="14" s="1"/>
  <c r="J64" i="14"/>
  <c r="K64" i="14" s="1"/>
  <c r="J63" i="14"/>
  <c r="K63" i="14" s="1"/>
  <c r="J62" i="14"/>
  <c r="K62" i="14" s="1"/>
  <c r="J61" i="14"/>
  <c r="K61" i="14" s="1"/>
  <c r="J60" i="14"/>
  <c r="K60" i="14" s="1"/>
  <c r="J59" i="14"/>
  <c r="K59" i="14" s="1"/>
  <c r="J58" i="14"/>
  <c r="K58" i="14" s="1"/>
  <c r="J57" i="14"/>
  <c r="K57" i="14" s="1"/>
  <c r="J56" i="14"/>
  <c r="K56" i="14" s="1"/>
  <c r="J55" i="14"/>
  <c r="K55" i="14" s="1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D62" i="17" l="1"/>
  <c r="D66" i="16"/>
  <c r="D70" i="14"/>
  <c r="K15" i="17"/>
  <c r="D60" i="17" s="1"/>
  <c r="D61" i="17"/>
  <c r="K15" i="16"/>
  <c r="D64" i="16" s="1"/>
  <c r="H66" i="16" s="1"/>
  <c r="D65" i="16"/>
  <c r="D69" i="14"/>
  <c r="K15" i="14"/>
  <c r="D68" i="14" s="1"/>
  <c r="H73" i="13"/>
  <c r="A69" i="13"/>
  <c r="J66" i="13"/>
  <c r="K66" i="13" s="1"/>
  <c r="J65" i="13"/>
  <c r="K65" i="13" s="1"/>
  <c r="J64" i="13"/>
  <c r="K64" i="13" s="1"/>
  <c r="J63" i="13"/>
  <c r="K63" i="13" s="1"/>
  <c r="J62" i="13"/>
  <c r="K62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53" i="13"/>
  <c r="K53" i="13" s="1"/>
  <c r="J52" i="13"/>
  <c r="K52" i="13" s="1"/>
  <c r="J51" i="13"/>
  <c r="K51" i="13" s="1"/>
  <c r="J50" i="13"/>
  <c r="K50" i="13" s="1"/>
  <c r="J49" i="13"/>
  <c r="K49" i="13" s="1"/>
  <c r="J48" i="13"/>
  <c r="K48" i="13" s="1"/>
  <c r="J47" i="13"/>
  <c r="K47" i="13" s="1"/>
  <c r="J46" i="13"/>
  <c r="K46" i="13" s="1"/>
  <c r="J45" i="13"/>
  <c r="K45" i="13" s="1"/>
  <c r="J44" i="13"/>
  <c r="K44" i="13" s="1"/>
  <c r="J43" i="13"/>
  <c r="K43" i="13" s="1"/>
  <c r="J42" i="13"/>
  <c r="K42" i="13" s="1"/>
  <c r="J41" i="13"/>
  <c r="K41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H54" i="7"/>
  <c r="A50" i="7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H71" i="6"/>
  <c r="A67" i="6"/>
  <c r="J65" i="6"/>
  <c r="K65" i="6" s="1"/>
  <c r="J64" i="6"/>
  <c r="K64" i="6" s="1"/>
  <c r="J63" i="6"/>
  <c r="K63" i="6" s="1"/>
  <c r="J62" i="6"/>
  <c r="K62" i="6" s="1"/>
  <c r="J61" i="6"/>
  <c r="K61" i="6" s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3" i="6"/>
  <c r="K53" i="6" s="1"/>
  <c r="J52" i="6"/>
  <c r="K52" i="6" s="1"/>
  <c r="J51" i="6"/>
  <c r="K51" i="6" s="1"/>
  <c r="J50" i="6"/>
  <c r="K50" i="6" s="1"/>
  <c r="J49" i="6"/>
  <c r="K49" i="6" s="1"/>
  <c r="J48" i="6"/>
  <c r="K48" i="6" s="1"/>
  <c r="J47" i="6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39" i="6"/>
  <c r="K39" i="6" s="1"/>
  <c r="J38" i="6"/>
  <c r="K38" i="6" s="1"/>
  <c r="J37" i="6"/>
  <c r="K37" i="6" s="1"/>
  <c r="J36" i="6"/>
  <c r="K36" i="6" s="1"/>
  <c r="J35" i="6"/>
  <c r="K35" i="6" s="1"/>
  <c r="J34" i="6"/>
  <c r="K34" i="6" s="1"/>
  <c r="J33" i="6"/>
  <c r="K33" i="6" s="1"/>
  <c r="J32" i="6"/>
  <c r="K32" i="6" s="1"/>
  <c r="J31" i="6"/>
  <c r="K31" i="6" s="1"/>
  <c r="J30" i="6"/>
  <c r="K30" i="6" s="1"/>
  <c r="J29" i="6"/>
  <c r="K29" i="6" s="1"/>
  <c r="J28" i="6"/>
  <c r="K28" i="6" s="1"/>
  <c r="J27" i="6"/>
  <c r="K27" i="6" s="1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H62" i="17" l="1"/>
  <c r="H70" i="14"/>
  <c r="H69" i="14"/>
  <c r="D52" i="7"/>
  <c r="H65" i="16"/>
  <c r="H61" i="17"/>
  <c r="D69" i="6"/>
  <c r="D71" i="13"/>
  <c r="K15" i="13"/>
  <c r="D69" i="13" s="1"/>
  <c r="D70" i="13"/>
  <c r="K15" i="7"/>
  <c r="D50" i="7" s="1"/>
  <c r="D51" i="7"/>
  <c r="K15" i="6"/>
  <c r="D67" i="6" s="1"/>
  <c r="D68" i="6"/>
  <c r="H71" i="13" l="1"/>
  <c r="H69" i="6"/>
  <c r="H52" i="7"/>
  <c r="H70" i="13"/>
  <c r="H68" i="6"/>
  <c r="H51" i="7"/>
</calcChain>
</file>

<file path=xl/sharedStrings.xml><?xml version="1.0" encoding="utf-8"?>
<sst xmlns="http://schemas.openxmlformats.org/spreadsheetml/2006/main" count="1054" uniqueCount="724">
  <si>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</si>
  <si>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</si>
  <si>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</si>
  <si>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</si>
  <si>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</si>
  <si>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</si>
  <si>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</si>
  <si>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</si>
  <si>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</si>
  <si>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</si>
  <si>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</si>
  <si>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</si>
  <si>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</si>
  <si>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</si>
  <si>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</si>
  <si>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</si>
  <si>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</si>
  <si>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</si>
  <si>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</si>
  <si>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</si>
  <si>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</si>
  <si>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</si>
  <si>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</si>
  <si>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</si>
  <si>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Bình</t>
  </si>
  <si>
    <t>Nguyễn Thị Kim</t>
  </si>
  <si>
    <t>Chi</t>
  </si>
  <si>
    <t>Cường</t>
  </si>
  <si>
    <t>Dung</t>
  </si>
  <si>
    <t>Duy</t>
  </si>
  <si>
    <t>Hải</t>
  </si>
  <si>
    <t>Hiệp</t>
  </si>
  <si>
    <t>Hiếu</t>
  </si>
  <si>
    <t>Hùng</t>
  </si>
  <si>
    <t>Huy</t>
  </si>
  <si>
    <t>Huyền</t>
  </si>
  <si>
    <t xml:space="preserve">Trần Thị Thu </t>
  </si>
  <si>
    <t>Kim</t>
  </si>
  <si>
    <t>Ngọc</t>
  </si>
  <si>
    <t>Nguyễn Thị Minh</t>
  </si>
  <si>
    <t>Nhung</t>
  </si>
  <si>
    <t>Quân</t>
  </si>
  <si>
    <t>Trần Văn</t>
  </si>
  <si>
    <t>Thanh</t>
  </si>
  <si>
    <t>Thiện</t>
  </si>
  <si>
    <t>Thuận</t>
  </si>
  <si>
    <t>Phạm Minh</t>
  </si>
  <si>
    <t>Tiền</t>
  </si>
  <si>
    <t>Trung</t>
  </si>
  <si>
    <t>Tuấn</t>
  </si>
  <si>
    <t>Uyên</t>
  </si>
  <si>
    <t>Vỹ</t>
  </si>
  <si>
    <t>Bảo</t>
  </si>
  <si>
    <t>Châu</t>
  </si>
  <si>
    <t>Nguyễn Thị Thanh</t>
  </si>
  <si>
    <t>Dương</t>
  </si>
  <si>
    <t>Đạt</t>
  </si>
  <si>
    <t>Hằng</t>
  </si>
  <si>
    <t>Hậu</t>
  </si>
  <si>
    <t>Nguyễn Minh</t>
  </si>
  <si>
    <t>Nguyễn Hữu</t>
  </si>
  <si>
    <t>Khang</t>
  </si>
  <si>
    <t>Khương</t>
  </si>
  <si>
    <t>Long</t>
  </si>
  <si>
    <t>Mai</t>
  </si>
  <si>
    <t>Nam</t>
  </si>
  <si>
    <t>Nhi</t>
  </si>
  <si>
    <t>Phúc</t>
  </si>
  <si>
    <t>Sang</t>
  </si>
  <si>
    <t>Nguyễn Hoài</t>
  </si>
  <si>
    <t>Sơn</t>
  </si>
  <si>
    <t>Nguyễn Ngọc</t>
  </si>
  <si>
    <t>Nguyễn Trường</t>
  </si>
  <si>
    <t>Thành</t>
  </si>
  <si>
    <t>Nguyễn Văn</t>
  </si>
  <si>
    <t>Thắng</t>
  </si>
  <si>
    <t>Thủy</t>
  </si>
  <si>
    <t>Nguyễn Ngọc Minh</t>
  </si>
  <si>
    <t>Vy</t>
  </si>
  <si>
    <t>Hạnh</t>
  </si>
  <si>
    <t>Hiền</t>
  </si>
  <si>
    <t>Hoài</t>
  </si>
  <si>
    <t>Hoàng</t>
  </si>
  <si>
    <t>Kiên</t>
  </si>
  <si>
    <t>Phạm Ngọc</t>
  </si>
  <si>
    <t>Linh</t>
  </si>
  <si>
    <t>Nguyễn Hoàng</t>
  </si>
  <si>
    <t>Minh</t>
  </si>
  <si>
    <t>Nghĩa</t>
  </si>
  <si>
    <t>Nguyễn Huỳnh</t>
  </si>
  <si>
    <t>Như</t>
  </si>
  <si>
    <t>Phương</t>
  </si>
  <si>
    <t>Quang</t>
  </si>
  <si>
    <t>Quỳnh</t>
  </si>
  <si>
    <t>Tài</t>
  </si>
  <si>
    <t>Thảo</t>
  </si>
  <si>
    <t>Tiên</t>
  </si>
  <si>
    <t>An</t>
  </si>
  <si>
    <t>Lê Thị Mỹ</t>
  </si>
  <si>
    <t>Trần Quang</t>
  </si>
  <si>
    <t>Hân</t>
  </si>
  <si>
    <t>Lệ</t>
  </si>
  <si>
    <t xml:space="preserve">Nguyễn Thị Diễm </t>
  </si>
  <si>
    <t>Ngân</t>
  </si>
  <si>
    <t>Lê Minh</t>
  </si>
  <si>
    <t>Quyên</t>
  </si>
  <si>
    <t>Thịnh</t>
  </si>
  <si>
    <t>Thu</t>
  </si>
  <si>
    <t>Thư</t>
  </si>
  <si>
    <t>Thương</t>
  </si>
  <si>
    <t>Trang</t>
  </si>
  <si>
    <t>Trúc</t>
  </si>
  <si>
    <t>Trần Khánh</t>
  </si>
  <si>
    <t>Diễm</t>
  </si>
  <si>
    <t>Hoa</t>
  </si>
  <si>
    <t>My</t>
  </si>
  <si>
    <t>Nguyên</t>
  </si>
  <si>
    <t>Nhân</t>
  </si>
  <si>
    <t>Thắm</t>
  </si>
  <si>
    <t>Trâm</t>
  </si>
  <si>
    <t>Trí</t>
  </si>
  <si>
    <t>Nguyễn Ngọc Thu</t>
  </si>
  <si>
    <t>Vân</t>
  </si>
  <si>
    <t>Vinh</t>
  </si>
  <si>
    <t>Nguyễn Thị</t>
  </si>
  <si>
    <t>Yến</t>
  </si>
  <si>
    <t>0650120107</t>
  </si>
  <si>
    <t>Đặng Trọng Hoàng</t>
  </si>
  <si>
    <t>0650120109</t>
  </si>
  <si>
    <t>Đinh Thị Kim</t>
  </si>
  <si>
    <t>0650120108</t>
  </si>
  <si>
    <t>Trần Thị Vân Lan</t>
  </si>
  <si>
    <t>0650120110</t>
  </si>
  <si>
    <t>Trần Trang Tuấn</t>
  </si>
  <si>
    <t>Bửu</t>
  </si>
  <si>
    <t>0650120111</t>
  </si>
  <si>
    <t>Hà Anh</t>
  </si>
  <si>
    <t>Đào</t>
  </si>
  <si>
    <t>0650120112</t>
  </si>
  <si>
    <t>Võ Hữu</t>
  </si>
  <si>
    <t>Đức</t>
  </si>
  <si>
    <t>0650120114</t>
  </si>
  <si>
    <t>Giang</t>
  </si>
  <si>
    <t>0650120115</t>
  </si>
  <si>
    <t>0650120116</t>
  </si>
  <si>
    <t>Lưu Trần Công</t>
  </si>
  <si>
    <t>0650120117</t>
  </si>
  <si>
    <t>Võ Thị Ngọc</t>
  </si>
  <si>
    <t>0650120118</t>
  </si>
  <si>
    <t>Võ Hoàng</t>
  </si>
  <si>
    <t>0650120119</t>
  </si>
  <si>
    <t>Nguyễn Ngọc Duy</t>
  </si>
  <si>
    <t>Lâm</t>
  </si>
  <si>
    <t>0650120120</t>
  </si>
  <si>
    <t>Nguyễn Ngọc Gia</t>
  </si>
  <si>
    <t>0650120121</t>
  </si>
  <si>
    <t xml:space="preserve">Dương Hoàng </t>
  </si>
  <si>
    <t>0650120122</t>
  </si>
  <si>
    <t xml:space="preserve">Võ Hoàng Cửu </t>
  </si>
  <si>
    <t>0650120123</t>
  </si>
  <si>
    <t>Trần Thanh Ly</t>
  </si>
  <si>
    <t>Ly</t>
  </si>
  <si>
    <t>0650120124</t>
  </si>
  <si>
    <t>Phương Ngọc Tú</t>
  </si>
  <si>
    <t>0650120125</t>
  </si>
  <si>
    <t>Lê Thị Hằng</t>
  </si>
  <si>
    <t>Nga</t>
  </si>
  <si>
    <t>0650120126</t>
  </si>
  <si>
    <t>Đặng Thanh</t>
  </si>
  <si>
    <t>0650120127</t>
  </si>
  <si>
    <t>Lê Phương</t>
  </si>
  <si>
    <t>Nghi</t>
  </si>
  <si>
    <t>0650120128</t>
  </si>
  <si>
    <t>Hồ Thị Diểm</t>
  </si>
  <si>
    <t>0650120129</t>
  </si>
  <si>
    <t>Cổ Hồng</t>
  </si>
  <si>
    <t>0650120131</t>
  </si>
  <si>
    <t xml:space="preserve">Đặng Yến </t>
  </si>
  <si>
    <t>0650120130</t>
  </si>
  <si>
    <t>Võ Thị Yến</t>
  </si>
  <si>
    <t>0650120132</t>
  </si>
  <si>
    <t>Lê Thị Ngọc</t>
  </si>
  <si>
    <t>0650120133</t>
  </si>
  <si>
    <t>Huỳnh Thị Hồng</t>
  </si>
  <si>
    <t>Phấn</t>
  </si>
  <si>
    <t>0650120134</t>
  </si>
  <si>
    <t>0650120135</t>
  </si>
  <si>
    <t>Trần Thị Bích</t>
  </si>
  <si>
    <t>Phượng</t>
  </si>
  <si>
    <t>0650120136</t>
  </si>
  <si>
    <t>Quỳ</t>
  </si>
  <si>
    <t>0650120138</t>
  </si>
  <si>
    <t>Trần Hồng</t>
  </si>
  <si>
    <t>0650120140</t>
  </si>
  <si>
    <t>0650120141</t>
  </si>
  <si>
    <t>Võ Phước</t>
  </si>
  <si>
    <t>0650120142</t>
  </si>
  <si>
    <t>Bùi Thị Thu</t>
  </si>
  <si>
    <t>0650120143</t>
  </si>
  <si>
    <t>Võ Thị Phương</t>
  </si>
  <si>
    <t>0650120139</t>
  </si>
  <si>
    <t>Nguyễn Thị Hồng</t>
  </si>
  <si>
    <t>0650120144</t>
  </si>
  <si>
    <t>Nguyễn Trần Phước</t>
  </si>
  <si>
    <t>0650120145</t>
  </si>
  <si>
    <t>Nguyễn Nguyệt</t>
  </si>
  <si>
    <t>0650120148</t>
  </si>
  <si>
    <t>Nguyễn Anh Phương</t>
  </si>
  <si>
    <t>Thuyên</t>
  </si>
  <si>
    <t>0650120146</t>
  </si>
  <si>
    <t>Huỳnh Thị Anh</t>
  </si>
  <si>
    <t>0650120147</t>
  </si>
  <si>
    <t>0650120149</t>
  </si>
  <si>
    <t>0650120150</t>
  </si>
  <si>
    <t xml:space="preserve">Trần Thị Huyền </t>
  </si>
  <si>
    <t>Trân</t>
  </si>
  <si>
    <t>0650120151</t>
  </si>
  <si>
    <t>0650120152</t>
  </si>
  <si>
    <t>Nguyễn Ngọc Thủy</t>
  </si>
  <si>
    <t>0650120153</t>
  </si>
  <si>
    <t>Trang Tấn</t>
  </si>
  <si>
    <t>Truyền</t>
  </si>
  <si>
    <t>0650120154</t>
  </si>
  <si>
    <t>Phan Huỳnh Minh</t>
  </si>
  <si>
    <t>0650120155</t>
  </si>
  <si>
    <t>Tuyền</t>
  </si>
  <si>
    <t>0650120156</t>
  </si>
  <si>
    <t>Võ Thuyết</t>
  </si>
  <si>
    <t>Văn</t>
  </si>
  <si>
    <t>0650120265</t>
  </si>
  <si>
    <t>Đỗ Huỳnh Xuân</t>
  </si>
  <si>
    <t>Việt</t>
  </si>
  <si>
    <t>0650120157</t>
  </si>
  <si>
    <t xml:space="preserve">Lê Hoàng </t>
  </si>
  <si>
    <t>Vũ</t>
  </si>
  <si>
    <t>0650120158</t>
  </si>
  <si>
    <t>Vượng</t>
  </si>
  <si>
    <t>0650120159</t>
  </si>
  <si>
    <t>Nguyễn Như</t>
  </si>
  <si>
    <t>Ý</t>
  </si>
  <si>
    <t>0650120160</t>
  </si>
  <si>
    <t xml:space="preserve">Đặng Thị Thúy </t>
  </si>
  <si>
    <t>0650120161</t>
  </si>
  <si>
    <t>Lê Bá Thúy</t>
  </si>
  <si>
    <t>0650120162</t>
  </si>
  <si>
    <t>Trần Mai</t>
  </si>
  <si>
    <t>0650120163</t>
  </si>
  <si>
    <t>0650120165</t>
  </si>
  <si>
    <t>Lê Dương Phương</t>
  </si>
  <si>
    <t>0650120166</t>
  </si>
  <si>
    <t>Bùi Quang</t>
  </si>
  <si>
    <t>0650120164</t>
  </si>
  <si>
    <t>Nguyễn Thành</t>
  </si>
  <si>
    <t>0650120167</t>
  </si>
  <si>
    <t>Trần Lê Tiến</t>
  </si>
  <si>
    <t>0650120168</t>
  </si>
  <si>
    <t>0650120169</t>
  </si>
  <si>
    <t>Nguyễn Huỳnh Phi</t>
  </si>
  <si>
    <t>0650120170</t>
  </si>
  <si>
    <t>Lâm Thị Thanh</t>
  </si>
  <si>
    <t>0650120171</t>
  </si>
  <si>
    <t>Trần Đức</t>
  </si>
  <si>
    <t>0650120172</t>
  </si>
  <si>
    <t>Nguyễn Quốc</t>
  </si>
  <si>
    <t>0650120173</t>
  </si>
  <si>
    <t>Lê Hoàng</t>
  </si>
  <si>
    <t>0650120174</t>
  </si>
  <si>
    <t xml:space="preserve">Nguyễn Thị Diệu </t>
  </si>
  <si>
    <t>0650120175</t>
  </si>
  <si>
    <t>Phạm Tiến</t>
  </si>
  <si>
    <t>Lực</t>
  </si>
  <si>
    <t>0650120176</t>
  </si>
  <si>
    <t>Cáp Văn</t>
  </si>
  <si>
    <t>Lý</t>
  </si>
  <si>
    <t>0650120177</t>
  </si>
  <si>
    <t>0650120178</t>
  </si>
  <si>
    <t>Lê Thị Hồng</t>
  </si>
  <si>
    <t>0650120179</t>
  </si>
  <si>
    <t>Hồ Hữu</t>
  </si>
  <si>
    <t>0650120180</t>
  </si>
  <si>
    <t>Thạch Thị Thảo</t>
  </si>
  <si>
    <t>0650120181</t>
  </si>
  <si>
    <t>Lê Hồ Tuyết</t>
  </si>
  <si>
    <t>0650120182</t>
  </si>
  <si>
    <t xml:space="preserve">Trần Thị Khánh </t>
  </si>
  <si>
    <t>0650120183</t>
  </si>
  <si>
    <t>Huỳnh Thị Cẩm</t>
  </si>
  <si>
    <t>Nhiên</t>
  </si>
  <si>
    <t>0650120184</t>
  </si>
  <si>
    <t>Thân Thị Huỳnh</t>
  </si>
  <si>
    <t>0650120185</t>
  </si>
  <si>
    <t>Nguyễn Thị Tuyết</t>
  </si>
  <si>
    <t>Oanh</t>
  </si>
  <si>
    <t>0650120186</t>
  </si>
  <si>
    <t>Huỳnh Tấn</t>
  </si>
  <si>
    <t>Phát</t>
  </si>
  <si>
    <t>0650120187</t>
  </si>
  <si>
    <t>Phụng</t>
  </si>
  <si>
    <t>0650120188</t>
  </si>
  <si>
    <t>Trịnh Thị Tú</t>
  </si>
  <si>
    <t>0650120189</t>
  </si>
  <si>
    <t>Trần Chu</t>
  </si>
  <si>
    <t>0650120190</t>
  </si>
  <si>
    <t>Nguyễn Đức Hải</t>
  </si>
  <si>
    <t>0650120191</t>
  </si>
  <si>
    <t>Phạm Tấn</t>
  </si>
  <si>
    <t>0650120193</t>
  </si>
  <si>
    <t>Nguyễn Ngọc Phương</t>
  </si>
  <si>
    <t>0650120194</t>
  </si>
  <si>
    <t>Nguyễn Thu</t>
  </si>
  <si>
    <t>0650120192</t>
  </si>
  <si>
    <t>0650120195</t>
  </si>
  <si>
    <t>Lê Đình</t>
  </si>
  <si>
    <t>Thật</t>
  </si>
  <si>
    <t>0650120196</t>
  </si>
  <si>
    <t>Huỳnh Thị Kim</t>
  </si>
  <si>
    <t>Thoa</t>
  </si>
  <si>
    <t>0650120197</t>
  </si>
  <si>
    <t>Võ Thị Kiều</t>
  </si>
  <si>
    <t>0650120199</t>
  </si>
  <si>
    <t>Lý Thu</t>
  </si>
  <si>
    <t>Thùy</t>
  </si>
  <si>
    <t>0650120200</t>
  </si>
  <si>
    <t>Bùi Thị Hoàng</t>
  </si>
  <si>
    <t>0650120198</t>
  </si>
  <si>
    <t>Nguyễn Trần Anh</t>
  </si>
  <si>
    <t>0650120201</t>
  </si>
  <si>
    <t>Lê Thuỷ</t>
  </si>
  <si>
    <t>0650120202</t>
  </si>
  <si>
    <t>Võ Minh</t>
  </si>
  <si>
    <t>0650120203</t>
  </si>
  <si>
    <t>Nguyễn Hải</t>
  </si>
  <si>
    <t>Triều</t>
  </si>
  <si>
    <t>0650120205</t>
  </si>
  <si>
    <t>Nguyễn Ngọc Thanh</t>
  </si>
  <si>
    <t>0650120204</t>
  </si>
  <si>
    <t>Trần Kim</t>
  </si>
  <si>
    <t>0650120206</t>
  </si>
  <si>
    <t>0650120208</t>
  </si>
  <si>
    <t>Ngô Thị Diễm</t>
  </si>
  <si>
    <t>Tuyết</t>
  </si>
  <si>
    <t>0650120209</t>
  </si>
  <si>
    <t>Trần Thị Mai</t>
  </si>
  <si>
    <t>0650120210</t>
  </si>
  <si>
    <t>Vũ Ngọc Thùy</t>
  </si>
  <si>
    <t>Vi</t>
  </si>
  <si>
    <t>0650120051</t>
  </si>
  <si>
    <t>Tô Quốc</t>
  </si>
  <si>
    <t>0650120211</t>
  </si>
  <si>
    <t>Nguyễn Cao Kiều</t>
  </si>
  <si>
    <t>Hưng</t>
  </si>
  <si>
    <t>Trần Thị Thu</t>
  </si>
  <si>
    <t>Võ Thị Tuyết</t>
  </si>
  <si>
    <t>Tân</t>
  </si>
  <si>
    <t>Trần Thị Ngọc</t>
  </si>
  <si>
    <t>Trinh</t>
  </si>
  <si>
    <t>0650090002</t>
  </si>
  <si>
    <t>Nguyễn Ngân Hoài</t>
  </si>
  <si>
    <t>0650090001</t>
  </si>
  <si>
    <t>Phan Thị Khánh</t>
  </si>
  <si>
    <t>0650090003</t>
  </si>
  <si>
    <t>Trần Gia</t>
  </si>
  <si>
    <t>0650090004</t>
  </si>
  <si>
    <t>Lê Ngọc Minh</t>
  </si>
  <si>
    <t>0650090005</t>
  </si>
  <si>
    <t>Cương</t>
  </si>
  <si>
    <t>0650090006</t>
  </si>
  <si>
    <t>Võ Thanh</t>
  </si>
  <si>
    <t>Đô</t>
  </si>
  <si>
    <t>0650090007</t>
  </si>
  <si>
    <t>Nguyễn Thị Cẩm</t>
  </si>
  <si>
    <t>0650090008</t>
  </si>
  <si>
    <t>Hứa Thị Mỹ</t>
  </si>
  <si>
    <t>Hà</t>
  </si>
  <si>
    <t>0650090009</t>
  </si>
  <si>
    <t>Đào Thụy Khánh</t>
  </si>
  <si>
    <t>Hạ</t>
  </si>
  <si>
    <t>0650090010</t>
  </si>
  <si>
    <t>Lại Thị Ngọc</t>
  </si>
  <si>
    <t>0650090011</t>
  </si>
  <si>
    <t>Đào Trường</t>
  </si>
  <si>
    <t>0650090012</t>
  </si>
  <si>
    <t>0650090013</t>
  </si>
  <si>
    <t>Lê Thị Bích</t>
  </si>
  <si>
    <t>Huệ</t>
  </si>
  <si>
    <t>0650090014</t>
  </si>
  <si>
    <t>Nguyễn Thị Thu</t>
  </si>
  <si>
    <t>Hướng</t>
  </si>
  <si>
    <t>0650090015</t>
  </si>
  <si>
    <t>Nguyễn Châu Kiều</t>
  </si>
  <si>
    <t>Khanh</t>
  </si>
  <si>
    <t>0650090016</t>
  </si>
  <si>
    <t>Trần Thị Nhật</t>
  </si>
  <si>
    <t>0650090017</t>
  </si>
  <si>
    <t>Loan</t>
  </si>
  <si>
    <t>0650090018</t>
  </si>
  <si>
    <t>0650090019</t>
  </si>
  <si>
    <t>Nguyễn Thùy</t>
  </si>
  <si>
    <t>Mỹ</t>
  </si>
  <si>
    <t>0650090020</t>
  </si>
  <si>
    <t>0650090021</t>
  </si>
  <si>
    <t>0650090022</t>
  </si>
  <si>
    <t>Nguyễn Thị Bích</t>
  </si>
  <si>
    <t>0650090023</t>
  </si>
  <si>
    <t>Nguyễn Ánh</t>
  </si>
  <si>
    <t>0650090024</t>
  </si>
  <si>
    <t>Nhàng</t>
  </si>
  <si>
    <t>0650090025</t>
  </si>
  <si>
    <t>0650090026</t>
  </si>
  <si>
    <t>Nhựt</t>
  </si>
  <si>
    <t>0650090027</t>
  </si>
  <si>
    <t>K'</t>
  </si>
  <si>
    <t>Ni</t>
  </si>
  <si>
    <t>0650090028</t>
  </si>
  <si>
    <t>Nguyễn Thiện</t>
  </si>
  <si>
    <t>0650090029</t>
  </si>
  <si>
    <t>Nguyễn Thị Như</t>
  </si>
  <si>
    <t>0650090030</t>
  </si>
  <si>
    <t>Tăng</t>
  </si>
  <si>
    <t>0650090031</t>
  </si>
  <si>
    <t>Đặng Châu</t>
  </si>
  <si>
    <t>0650090032</t>
  </si>
  <si>
    <t>Phạm Phương</t>
  </si>
  <si>
    <t>0650090033</t>
  </si>
  <si>
    <t>Nguyễn Ngọc Mai</t>
  </si>
  <si>
    <t>Thi</t>
  </si>
  <si>
    <t>0650090034</t>
  </si>
  <si>
    <t>Nguyễn Thi Yến</t>
  </si>
  <si>
    <t>0650090035</t>
  </si>
  <si>
    <t>Lê Thị Út</t>
  </si>
  <si>
    <t>0650090036</t>
  </si>
  <si>
    <t>Lương Thị Mỹ</t>
  </si>
  <si>
    <t>0650090037</t>
  </si>
  <si>
    <t>Phan Thị Thủy</t>
  </si>
  <si>
    <t>0650090040</t>
  </si>
  <si>
    <t>Lại Thị Thu</t>
  </si>
  <si>
    <t>0650090039</t>
  </si>
  <si>
    <t>Tô Kiều</t>
  </si>
  <si>
    <t>0650090041</t>
  </si>
  <si>
    <t>Châu Nhã</t>
  </si>
  <si>
    <t>0650090042</t>
  </si>
  <si>
    <t>Lạc Châu</t>
  </si>
  <si>
    <t>0650090043</t>
  </si>
  <si>
    <t>0650090044</t>
  </si>
  <si>
    <t>Đỗ Huy</t>
  </si>
  <si>
    <t>0650090045</t>
  </si>
  <si>
    <t>Lê Tường</t>
  </si>
  <si>
    <t>0650090046</t>
  </si>
  <si>
    <t>0650090047</t>
  </si>
  <si>
    <t>Lê</t>
  </si>
  <si>
    <t>0650090048</t>
  </si>
  <si>
    <t>Bùi Thụy Minh</t>
  </si>
  <si>
    <t>0650090049</t>
  </si>
  <si>
    <t>0550090101</t>
  </si>
  <si>
    <t>Trần Thị Kim</t>
  </si>
  <si>
    <t>0650090052</t>
  </si>
  <si>
    <t>0650090051</t>
  </si>
  <si>
    <t>Đăng</t>
  </si>
  <si>
    <t>0650090053</t>
  </si>
  <si>
    <t>Bùi Thị Ngọc</t>
  </si>
  <si>
    <t>Giàu</t>
  </si>
  <si>
    <t>0650090055</t>
  </si>
  <si>
    <t>0650090054</t>
  </si>
  <si>
    <t>Nguyễn Thị Ngọc</t>
  </si>
  <si>
    <t>0650090056</t>
  </si>
  <si>
    <t>Võ Thị Minh</t>
  </si>
  <si>
    <t>0650090058</t>
  </si>
  <si>
    <t>Hảo</t>
  </si>
  <si>
    <t>0650090057</t>
  </si>
  <si>
    <t>Đỗ Thị Thanh</t>
  </si>
  <si>
    <t>0650090059</t>
  </si>
  <si>
    <t>0650090060</t>
  </si>
  <si>
    <t>Lê Thành</t>
  </si>
  <si>
    <t>0650090061</t>
  </si>
  <si>
    <t>0650090063</t>
  </si>
  <si>
    <t>0650090062</t>
  </si>
  <si>
    <t>0650090064</t>
  </si>
  <si>
    <t>Tạ Phan Đăng</t>
  </si>
  <si>
    <t>Khôi</t>
  </si>
  <si>
    <t>0650090065</t>
  </si>
  <si>
    <t>0650090066</t>
  </si>
  <si>
    <t>Trần Hoàng</t>
  </si>
  <si>
    <t>0650090067</t>
  </si>
  <si>
    <t>Trần Thị Xuân</t>
  </si>
  <si>
    <t>0650090068</t>
  </si>
  <si>
    <t>Lữ Thị Quỳnh</t>
  </si>
  <si>
    <t>0650090069</t>
  </si>
  <si>
    <t>0650090070</t>
  </si>
  <si>
    <t>Nguyễn Thị Thảo</t>
  </si>
  <si>
    <t>0650090071</t>
  </si>
  <si>
    <t>Đặng Thị Ánh</t>
  </si>
  <si>
    <t>Nguyệt</t>
  </si>
  <si>
    <t>0650090072</t>
  </si>
  <si>
    <t>Nguyễn Thị Yến</t>
  </si>
  <si>
    <t>0650090073</t>
  </si>
  <si>
    <t>0650090074</t>
  </si>
  <si>
    <t>Thái Thị Kim</t>
  </si>
  <si>
    <t>0650090075</t>
  </si>
  <si>
    <t>Tạ Nhật</t>
  </si>
  <si>
    <t>Quí</t>
  </si>
  <si>
    <t>0650090076</t>
  </si>
  <si>
    <t>Trần Thị Vi</t>
  </si>
  <si>
    <t>Sa</t>
  </si>
  <si>
    <t>0650090077</t>
  </si>
  <si>
    <t>0650090079</t>
  </si>
  <si>
    <t>0650090078</t>
  </si>
  <si>
    <t>0650090080</t>
  </si>
  <si>
    <t>Phan Đức</t>
  </si>
  <si>
    <t>Thúy</t>
  </si>
  <si>
    <t>0650090083</t>
  </si>
  <si>
    <t>Bùi Vũ Thủy</t>
  </si>
  <si>
    <t>0650090082</t>
  </si>
  <si>
    <t>Nguyễn Thị Mai</t>
  </si>
  <si>
    <t>0650090084</t>
  </si>
  <si>
    <t>Trương Thị</t>
  </si>
  <si>
    <t>0650090085</t>
  </si>
  <si>
    <t>Nguyễn Thị Diễm</t>
  </si>
  <si>
    <t>0650090086</t>
  </si>
  <si>
    <t>Nguyễn Thị Mỹ</t>
  </si>
  <si>
    <t>0650090087</t>
  </si>
  <si>
    <t>0650090088</t>
  </si>
  <si>
    <t>0650090089</t>
  </si>
  <si>
    <t>Trần Tố</t>
  </si>
  <si>
    <t>0650090090</t>
  </si>
  <si>
    <t>Nguyễn Thúy</t>
  </si>
  <si>
    <t>0650090091</t>
  </si>
  <si>
    <t>Đoàn Thị Như</t>
  </si>
  <si>
    <t>Nguyễn Thị Thúy</t>
  </si>
  <si>
    <t>Lê Ngọc</t>
  </si>
  <si>
    <t xml:space="preserve">KHOA LUẬT VÀ LÝ LUẬN CHÍNH TRỊ </t>
  </si>
  <si>
    <t>0550090028</t>
  </si>
  <si>
    <t>Ánh</t>
  </si>
  <si>
    <t>Nhàn</t>
  </si>
  <si>
    <t>Phạm Thị</t>
  </si>
  <si>
    <t>Thông</t>
  </si>
  <si>
    <t xml:space="preserve">Phạm Văn </t>
  </si>
  <si>
    <t>Trần Công</t>
  </si>
  <si>
    <t>Lê Yến</t>
  </si>
  <si>
    <t>0650110001</t>
  </si>
  <si>
    <t>0650110002</t>
  </si>
  <si>
    <t>Nguyễn Thị Vân</t>
  </si>
  <si>
    <t>0650110003</t>
  </si>
  <si>
    <t xml:space="preserve">Hoàng Thị Kim 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</si>
  <si>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</si>
  <si>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</si>
  <si>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</si>
  <si>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</si>
  <si>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</si>
  <si>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</si>
  <si>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0650110100</t>
  </si>
  <si>
    <t>Lê Thị Hoàng</t>
  </si>
  <si>
    <t>0650110008</t>
  </si>
  <si>
    <t>Nguyễn Ngọc Thùy</t>
  </si>
  <si>
    <t>0650110007</t>
  </si>
  <si>
    <t>Vũ Thế</t>
  </si>
  <si>
    <t>0650110009</t>
  </si>
  <si>
    <t xml:space="preserve">Phạm Thị Thu </t>
  </si>
  <si>
    <t>0650110011</t>
  </si>
  <si>
    <t>0650110010</t>
  </si>
  <si>
    <t>Vũ Hằng Ngọc</t>
  </si>
  <si>
    <t>0650110012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</si>
  <si>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</si>
  <si>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</si>
  <si>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</si>
  <si>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</si>
  <si>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</si>
  <si>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</si>
  <si>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</si>
  <si>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0650110017</t>
  </si>
  <si>
    <t xml:space="preserve">Trắc Vĩnh </t>
  </si>
  <si>
    <t>0650110018</t>
  </si>
  <si>
    <t>Tạ Quế</t>
  </si>
  <si>
    <t>0650110019</t>
  </si>
  <si>
    <t>Lê Thị Thùy</t>
  </si>
  <si>
    <t>0650110020</t>
  </si>
  <si>
    <t xml:space="preserve">Phan Huỳnh Mỹ </t>
  </si>
  <si>
    <t>0650110021</t>
  </si>
  <si>
    <t>Lưu</t>
  </si>
  <si>
    <t>0650110022</t>
  </si>
  <si>
    <t xml:space="preserve">Nguyễn Phương </t>
  </si>
  <si>
    <t>0650110023</t>
  </si>
  <si>
    <t>Nguyễn Nguyễn Bình</t>
  </si>
  <si>
    <t>0650110024</t>
  </si>
  <si>
    <t>0650110025</t>
  </si>
  <si>
    <t xml:space="preserve">Trần Thị </t>
  </si>
  <si>
    <t>0650110026</t>
  </si>
  <si>
    <t>Hồ Thanh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</si>
  <si>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</si>
  <si>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</si>
  <si>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</si>
  <si>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</si>
  <si>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</si>
  <si>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</si>
  <si>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</si>
  <si>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</si>
  <si>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</si>
  <si>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0650110033</t>
  </si>
  <si>
    <t>0650110034</t>
  </si>
  <si>
    <t xml:space="preserve">Trần Tiến </t>
  </si>
  <si>
    <t>0650110035</t>
  </si>
  <si>
    <t>0650110036</t>
  </si>
  <si>
    <t xml:space="preserve">Trịnh Thành 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</si>
  <si>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</si>
  <si>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</si>
  <si>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</si>
  <si>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</si>
  <si>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</si>
  <si>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</si>
  <si>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0650110039</t>
  </si>
  <si>
    <t xml:space="preserve">Lê Thị Anh </t>
  </si>
  <si>
    <t>0650110038</t>
  </si>
  <si>
    <t xml:space="preserve">Trà Ngọc Anh </t>
  </si>
  <si>
    <t>0650110041</t>
  </si>
  <si>
    <t>0650110044</t>
  </si>
  <si>
    <t>Đoàn Thị Thu</t>
  </si>
  <si>
    <t>0650110043</t>
  </si>
  <si>
    <t xml:space="preserve">Võ Hoàng Huyền </t>
  </si>
  <si>
    <t>0650110045</t>
  </si>
  <si>
    <t>Ngô Thanh</t>
  </si>
  <si>
    <t>0650110046</t>
  </si>
  <si>
    <t>Vòng Cảnh</t>
  </si>
  <si>
    <t>Vĩ</t>
  </si>
  <si>
    <t>0650110047</t>
  </si>
  <si>
    <t>0650110048</t>
  </si>
  <si>
    <t>Yên</t>
  </si>
  <si>
    <t>0650110049</t>
  </si>
  <si>
    <t>0650110051</t>
  </si>
  <si>
    <t>Nguyễn Phan</t>
  </si>
  <si>
    <t>0650110053</t>
  </si>
  <si>
    <t xml:space="preserve">Lương Lê Hà </t>
  </si>
  <si>
    <t>0650110052</t>
  </si>
  <si>
    <t>Nguyễn Trí</t>
  </si>
  <si>
    <t>0650110055</t>
  </si>
  <si>
    <t>Bùi Thị Hồng</t>
  </si>
  <si>
    <t>0650110057</t>
  </si>
  <si>
    <t>0650110059</t>
  </si>
  <si>
    <t xml:space="preserve">Lê Vũ Như </t>
  </si>
  <si>
    <t>0650110058</t>
  </si>
  <si>
    <t>Vũ Thị</t>
  </si>
  <si>
    <t>0650110061</t>
  </si>
  <si>
    <t>Nguyễn Hoàng Thiên</t>
  </si>
  <si>
    <t>0650110063</t>
  </si>
  <si>
    <t>Lê Nguyệt Trúc</t>
  </si>
  <si>
    <t>0650110064</t>
  </si>
  <si>
    <t xml:space="preserve">Thạch Ngọc Trúc </t>
  </si>
  <si>
    <t>0650110065</t>
  </si>
  <si>
    <t>0650110068</t>
  </si>
  <si>
    <t>0650110069</t>
  </si>
  <si>
    <t xml:space="preserve">Đỗ Thành </t>
  </si>
  <si>
    <t>0650110070</t>
  </si>
  <si>
    <t>Lương Văn</t>
  </si>
  <si>
    <t>Nhất</t>
  </si>
  <si>
    <t>0650110073</t>
  </si>
  <si>
    <t xml:space="preserve">Nguyễn Trúc </t>
  </si>
  <si>
    <t>0650110071</t>
  </si>
  <si>
    <t>Tạ Thị Yến</t>
  </si>
  <si>
    <t>0650110075</t>
  </si>
  <si>
    <t>Đặng Bá</t>
  </si>
  <si>
    <t>0650110076</t>
  </si>
  <si>
    <t>Trần Thảo</t>
  </si>
  <si>
    <t>0650110077</t>
  </si>
  <si>
    <t>Đào Như</t>
  </si>
  <si>
    <t>0650110078</t>
  </si>
  <si>
    <t>Sương</t>
  </si>
  <si>
    <t>0650110079</t>
  </si>
  <si>
    <t xml:space="preserve">Lê Anh 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</si>
  <si>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</si>
  <si>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</si>
  <si>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</si>
  <si>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</si>
  <si>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</si>
  <si>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</si>
  <si>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</si>
  <si>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>0650110084</t>
  </si>
  <si>
    <t xml:space="preserve">Trần Cẩm </t>
  </si>
  <si>
    <t>0650110085</t>
  </si>
  <si>
    <t>Trần Nguyễn Hoàng</t>
  </si>
  <si>
    <t>Thơ</t>
  </si>
  <si>
    <t>0650110086</t>
  </si>
  <si>
    <t>Tô Anh</t>
  </si>
  <si>
    <t>0650110087</t>
  </si>
  <si>
    <t>0650110088</t>
  </si>
  <si>
    <t>0650110094</t>
  </si>
  <si>
    <t>Lê Triệu</t>
  </si>
  <si>
    <t>0650110095</t>
  </si>
  <si>
    <t xml:space="preserve">Lê Thế </t>
  </si>
  <si>
    <t>0650110096</t>
  </si>
  <si>
    <t xml:space="preserve">Nguyễn Văn Tường </t>
  </si>
  <si>
    <t>0650110097</t>
  </si>
  <si>
    <t>Phạm Thị Bảo</t>
  </si>
  <si>
    <t>06ĐH_KTTN1</t>
  </si>
  <si>
    <t>06ĐH_KTTN2</t>
  </si>
  <si>
    <t>06ĐH_QLTN3</t>
  </si>
  <si>
    <t>06ĐH_QLTN4</t>
  </si>
  <si>
    <t>06ĐH_QTKD1</t>
  </si>
  <si>
    <t>06ĐH_QTKD2</t>
  </si>
  <si>
    <t>ĐLCM CỦA ĐCSVN</t>
  </si>
  <si>
    <t>II</t>
  </si>
  <si>
    <t>VÕ THỊ HỒNG HIẾU</t>
  </si>
  <si>
    <t>KIỂM 
TRA</t>
  </si>
  <si>
    <t>THẢO 
LUẬN</t>
  </si>
  <si>
    <t>TRUNG
 BINH</t>
  </si>
  <si>
    <t>KIỂM
TRA</t>
  </si>
  <si>
    <t>THẢO
LUẬN</t>
  </si>
  <si>
    <t>TRUNG
BÌNH</t>
  </si>
  <si>
    <t>0350080178</t>
  </si>
  <si>
    <t xml:space="preserve">Cao Quốc </t>
  </si>
  <si>
    <t>Toàn</t>
  </si>
  <si>
    <t>03CNTT3</t>
  </si>
  <si>
    <t>THU 
HOẠCH</t>
  </si>
  <si>
    <t>TRUNG
 BÌNH</t>
  </si>
  <si>
    <t>Lê Thị Trúc</t>
  </si>
  <si>
    <t>THU
HOẠCH</t>
  </si>
  <si>
    <t>TRUNG 
BÌNH</t>
  </si>
  <si>
    <t>0550120020</t>
  </si>
  <si>
    <t>Trần Lê Vân</t>
  </si>
  <si>
    <t>05ĐHQLTN1</t>
  </si>
  <si>
    <t>0550120009</t>
  </si>
  <si>
    <t>Võ Huỳnh Thùy</t>
  </si>
  <si>
    <t>0350040013</t>
  </si>
  <si>
    <t>Hồ Ngọc Vinh</t>
  </si>
  <si>
    <t>Võ Thị Hồng Hiếu</t>
  </si>
  <si>
    <t>BẢNG ĐIỂM HỌC PHẦN</t>
  </si>
  <si>
    <t>Học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</si>
</sst>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/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 applyProtection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19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/>
    <xf numFmtId="0" fontId="3" fillId="0" borderId="0" xfId="0" applyFont="1" applyBorder="1"/>
    <xf numFmtId="0" fontId="3" fillId="0" borderId="20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7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165" fontId="7" fillId="0" borderId="0" xfId="0" applyNumberFormat="1" applyFont="1" applyFill="1" applyBorder="1" applyAlignment="1" applyProtection="1">
      <alignment horizontal="center"/>
    </xf>
    <xf numFmtId="0" fontId="8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0" fillId="0" borderId="11" xfId="0" applyBorder="1"/>
    <xf numFmtId="0" fontId="3" fillId="0" borderId="20" xfId="0" applyFont="1" applyBorder="1"/>
    <xf numFmtId="49" fontId="6" fillId="0" borderId="21" xfId="0" applyNumberFormat="1" applyFont="1" applyFill="1" applyBorder="1" applyAlignment="1" applyProtection="1"/>
    <xf numFmtId="0" fontId="6" fillId="0" borderId="22" xfId="0" applyNumberFormat="1" applyFont="1" applyFill="1" applyBorder="1" applyAlignment="1" applyProtection="1"/>
    <xf numFmtId="0" fontId="6" fillId="0" borderId="23" xfId="0" applyNumberFormat="1" applyFont="1" applyFill="1" applyBorder="1" applyAlignment="1" applyProtection="1"/>
    <xf numFmtId="0" fontId="3" fillId="0" borderId="24" xfId="0" applyFont="1" applyBorder="1"/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/>
    <xf numFmtId="165" fontId="3" fillId="0" borderId="2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NumberFormat="1" applyFont="1" applyBorder="1"/>
    <xf numFmtId="0" fontId="6" fillId="0" borderId="26" xfId="0" applyNumberFormat="1" applyFont="1" applyFill="1" applyBorder="1" applyAlignment="1" applyProtection="1"/>
    <xf numFmtId="0" fontId="6" fillId="0" borderId="27" xfId="0" applyNumberFormat="1" applyFont="1" applyFill="1" applyBorder="1" applyAlignment="1" applyProtection="1"/>
    <xf numFmtId="0" fontId="6" fillId="0" borderId="28" xfId="0" applyNumberFormat="1" applyFont="1" applyFill="1" applyBorder="1" applyAlignment="1" applyProtection="1"/>
    <xf numFmtId="0" fontId="1" fillId="0" borderId="25" xfId="0" applyNumberFormat="1" applyFont="1" applyBorder="1"/>
    <xf numFmtId="2" fontId="3" fillId="0" borderId="25" xfId="0" applyNumberFormat="1" applyFont="1" applyFill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/>
    </xf>
    <xf numFmtId="0" fontId="6" fillId="0" borderId="20" xfId="0" applyNumberFormat="1" applyFont="1" applyFill="1" applyBorder="1" applyAlignment="1" applyProtection="1"/>
    <xf numFmtId="165" fontId="6" fillId="0" borderId="20" xfId="0" applyNumberFormat="1" applyFont="1" applyFill="1" applyBorder="1" applyAlignment="1" applyProtection="1">
      <alignment horizontal="center"/>
    </xf>
    <xf numFmtId="0" fontId="6" fillId="0" borderId="20" xfId="0" applyNumberFormat="1" applyFont="1" applyFill="1" applyBorder="1" applyAlignment="1" applyProtection="1">
      <alignment horizontal="center"/>
    </xf>
    <xf numFmtId="0" fontId="1" fillId="0" borderId="11" xfId="0" applyNumberFormat="1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76"/>
  <sheetViews>
    <sheetView topLeftCell="A44" zoomScaleNormal="100" workbookViewId="0">
      <selection activeCell="L65" sqref="L65"/>
    </sheetView>
  </sheetViews>
  <sheetFormatPr defaultRowHeight="15" x14ac:dyDescent="0.25"/>
  <cols>
    <col min="1" max="1" width="4.42578125" customWidth="1"/>
    <col min="2" max="2" width="13.85546875" customWidth="1"/>
    <col min="3" max="3" width="21.5703125" customWidth="1"/>
    <col min="4" max="4" width="8.140625" customWidth="1"/>
    <col min="5" max="7" width="0" hidden="1" customWidth="1"/>
    <col min="8" max="8" width="7.7109375" customWidth="1"/>
    <col min="9" max="9" width="9" customWidth="1"/>
    <col min="10" max="10" width="8.5703125" customWidth="1"/>
    <col min="11" max="11" width="8.7109375" customWidth="1"/>
    <col min="12" max="12" width="9.7109375" customWidth="1"/>
  </cols>
  <sheetData>
    <row r="1" spans="1:12" ht="15.75" x14ac:dyDescent="0.25">
      <c r="A1" s="93" t="s">
        <v>0</v>
      </c>
      <c r="B1" s="93"/>
      <c r="C1" s="93"/>
      <c r="D1" s="93"/>
      <c r="E1" s="34"/>
      <c r="F1" s="34"/>
      <c r="G1" s="34"/>
      <c r="H1" s="93" t="s">
        <v>1</v>
      </c>
      <c r="I1" s="93"/>
      <c r="J1" s="93"/>
      <c r="K1" s="93"/>
      <c r="L1" s="93"/>
    </row>
    <row r="2" spans="1:12" ht="15.75" x14ac:dyDescent="0.25">
      <c r="A2" s="93" t="s">
        <v>2</v>
      </c>
      <c r="B2" s="93"/>
      <c r="C2" s="93"/>
      <c r="D2" s="93"/>
      <c r="E2" s="34"/>
      <c r="F2" s="34"/>
      <c r="G2" s="34"/>
      <c r="H2" s="111" t="s">
        <v>3</v>
      </c>
      <c r="I2" s="111"/>
      <c r="J2" s="111"/>
      <c r="K2" s="111"/>
      <c r="L2" s="111"/>
    </row>
    <row r="3" spans="1:12" ht="15.75" x14ac:dyDescent="0.25">
      <c r="A3" s="93" t="s">
        <v>4</v>
      </c>
      <c r="B3" s="93"/>
      <c r="C3" s="93"/>
      <c r="D3" s="93"/>
      <c r="E3" s="34"/>
      <c r="F3" s="34"/>
      <c r="G3" s="34"/>
      <c r="H3" s="1"/>
      <c r="I3" s="1"/>
      <c r="J3" s="1"/>
      <c r="K3" s="1"/>
      <c r="L3" s="1"/>
    </row>
    <row r="4" spans="1:12" ht="15.75" x14ac:dyDescent="0.25">
      <c r="A4" s="93" t="s">
        <v>529</v>
      </c>
      <c r="B4" s="93"/>
      <c r="C4" s="93"/>
      <c r="D4" s="93"/>
      <c r="E4" s="34"/>
      <c r="F4" s="34"/>
      <c r="G4" s="34"/>
      <c r="H4" s="1"/>
      <c r="I4" s="1"/>
      <c r="J4" s="1"/>
      <c r="K4" s="1"/>
      <c r="L4" s="1"/>
    </row>
    <row r="5" spans="1:12" ht="15.75" x14ac:dyDescent="0.25">
      <c r="A5" s="2"/>
      <c r="B5" s="2"/>
      <c r="C5" s="2"/>
      <c r="D5" s="2"/>
      <c r="E5" s="34"/>
      <c r="F5" s="34"/>
      <c r="G5" s="34"/>
      <c r="H5" s="1"/>
      <c r="I5" s="1"/>
      <c r="J5" s="1"/>
      <c r="K5" s="1"/>
      <c r="L5" s="1"/>
    </row>
    <row r="6" spans="1:12" ht="19.5" x14ac:dyDescent="0.3">
      <c r="A6" s="110" t="s">
        <v>722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5.75" x14ac:dyDescent="0.25">
      <c r="A7" s="2"/>
      <c r="B7" s="2"/>
      <c r="C7" s="2"/>
      <c r="D7" s="2"/>
      <c r="E7" s="34"/>
      <c r="F7" s="34"/>
      <c r="G7" s="34"/>
      <c r="H7" s="2"/>
      <c r="I7" s="2"/>
      <c r="J7" s="2"/>
      <c r="K7" s="2"/>
      <c r="L7" s="2"/>
    </row>
    <row r="8" spans="1:12" ht="15.75" x14ac:dyDescent="0.25">
      <c r="A8" s="94" t="s">
        <v>5</v>
      </c>
      <c r="B8" s="94"/>
      <c r="C8" s="94" t="s">
        <v>696</v>
      </c>
      <c r="D8" s="94"/>
      <c r="E8" s="35"/>
      <c r="F8" s="35"/>
      <c r="G8" s="35"/>
      <c r="H8" s="94" t="s">
        <v>6</v>
      </c>
      <c r="I8" s="94"/>
      <c r="J8" s="43">
        <v>3</v>
      </c>
      <c r="K8" s="3"/>
      <c r="L8" s="3"/>
    </row>
    <row r="9" spans="1:12" ht="15.75" x14ac:dyDescent="0.25">
      <c r="A9" s="94" t="s">
        <v>7</v>
      </c>
      <c r="B9" s="94"/>
      <c r="C9" s="94" t="s">
        <v>690</v>
      </c>
      <c r="D9" s="94"/>
      <c r="E9" s="35"/>
      <c r="F9" s="35"/>
      <c r="G9" s="35"/>
      <c r="H9" s="94" t="s">
        <v>8</v>
      </c>
      <c r="I9" s="94"/>
      <c r="J9" s="3" t="s">
        <v>697</v>
      </c>
      <c r="K9" s="3"/>
      <c r="L9" s="3"/>
    </row>
    <row r="10" spans="1:12" ht="15.75" x14ac:dyDescent="0.25">
      <c r="A10" s="94" t="s">
        <v>9</v>
      </c>
      <c r="B10" s="94"/>
      <c r="C10" s="94" t="s">
        <v>698</v>
      </c>
      <c r="D10" s="94"/>
      <c r="E10" s="35"/>
      <c r="F10" s="35"/>
      <c r="G10" s="35"/>
      <c r="H10" s="4"/>
      <c r="I10" s="4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95" t="s">
        <v>10</v>
      </c>
      <c r="B12" s="97" t="s">
        <v>11</v>
      </c>
      <c r="C12" s="99" t="s">
        <v>12</v>
      </c>
      <c r="D12" s="100"/>
      <c r="E12" s="40" t="s">
        <v>699</v>
      </c>
      <c r="F12" s="40" t="s">
        <v>709</v>
      </c>
      <c r="G12" s="40" t="s">
        <v>710</v>
      </c>
      <c r="H12" s="5" t="s">
        <v>13</v>
      </c>
      <c r="I12" s="5" t="s">
        <v>14</v>
      </c>
      <c r="J12" s="103" t="s">
        <v>15</v>
      </c>
      <c r="K12" s="104"/>
      <c r="L12" s="105" t="s">
        <v>16</v>
      </c>
    </row>
    <row r="13" spans="1:12" ht="15.75" x14ac:dyDescent="0.25">
      <c r="A13" s="96"/>
      <c r="B13" s="98"/>
      <c r="C13" s="101"/>
      <c r="D13" s="102"/>
      <c r="E13" s="36"/>
      <c r="F13" s="36"/>
      <c r="G13" s="36"/>
      <c r="H13" s="6">
        <v>0.3</v>
      </c>
      <c r="I13" s="6">
        <v>0.7</v>
      </c>
      <c r="J13" s="7" t="s">
        <v>17</v>
      </c>
      <c r="K13" s="7" t="s">
        <v>18</v>
      </c>
      <c r="L13" s="106"/>
    </row>
    <row r="14" spans="1:12" ht="15.75" x14ac:dyDescent="0.25">
      <c r="A14" s="8">
        <v>1</v>
      </c>
      <c r="B14" s="8">
        <v>2</v>
      </c>
      <c r="C14" s="107">
        <v>3</v>
      </c>
      <c r="D14" s="107"/>
      <c r="E14" s="37"/>
      <c r="F14" s="37"/>
      <c r="G14" s="37"/>
      <c r="H14" s="8">
        <v>4</v>
      </c>
      <c r="I14" s="8">
        <v>5</v>
      </c>
      <c r="J14" s="8">
        <v>6</v>
      </c>
      <c r="K14" s="8">
        <v>7</v>
      </c>
      <c r="L14" s="7">
        <v>8</v>
      </c>
    </row>
    <row r="15" spans="1:12" ht="16.5" x14ac:dyDescent="0.25">
      <c r="A15" s="9">
        <v>1</v>
      </c>
      <c r="B15" s="26" t="s">
        <v>538</v>
      </c>
      <c r="C15" s="27" t="s">
        <v>528</v>
      </c>
      <c r="D15" s="28" t="s">
        <v>97</v>
      </c>
      <c r="E15" s="38">
        <v>0</v>
      </c>
      <c r="F15" s="38">
        <v>7</v>
      </c>
      <c r="G15" s="60">
        <v>3.2</v>
      </c>
      <c r="H15" s="10">
        <v>3</v>
      </c>
      <c r="I15" s="11">
        <v>6</v>
      </c>
      <c r="J15" s="11">
        <f>H15*$H$13+I15*$I$13</f>
        <v>5.0999999999999996</v>
      </c>
      <c r="K15" s="12" t="str">
        <f>IF(J15&lt;4,"F",IF(J15&lt;=4.9,"D",IF(J15&lt;=5.4,"D+",IF(J15&lt;=5.9,"C",IF(J15&lt;=6.9,"C+",IF(J15&lt;=7.9,"B",IF(J15&lt;=8.4,"B+","A")))))))</f>
        <v>D+</v>
      </c>
      <c r="L15" s="13"/>
    </row>
    <row r="16" spans="1:12" ht="16.5" x14ac:dyDescent="0.25">
      <c r="A16" s="14">
        <v>2</v>
      </c>
      <c r="B16" s="26" t="s">
        <v>539</v>
      </c>
      <c r="C16" s="27" t="s">
        <v>540</v>
      </c>
      <c r="D16" s="28" t="s">
        <v>23</v>
      </c>
      <c r="E16" s="38">
        <v>7</v>
      </c>
      <c r="F16" s="38">
        <v>7</v>
      </c>
      <c r="G16" s="60">
        <f t="shared" ref="G16:G65" si="0">(E16+F16)/2</f>
        <v>7</v>
      </c>
      <c r="H16" s="15">
        <v>6.7</v>
      </c>
      <c r="I16" s="16">
        <v>7</v>
      </c>
      <c r="J16" s="16">
        <f t="shared" ref="J16:J65" si="1">H16*$H$13+I16*$I$13</f>
        <v>6.9099999999999993</v>
      </c>
      <c r="K16" s="12" t="str">
        <f t="shared" ref="K16:K65" si="2">IF(J16&lt;4,"F",IF(J16&lt;=4.9,"D",IF(J16&lt;=5.4,"D+",IF(J16&lt;=5.9,"C",IF(J16&lt;=6.9,"C+",IF(J16&lt;=7.9,"B",IF(J16&lt;=8.4,"B+","A")))))))</f>
        <v>B</v>
      </c>
      <c r="L16" s="17"/>
    </row>
    <row r="17" spans="1:12" ht="16.5" x14ac:dyDescent="0.25">
      <c r="A17" s="14">
        <v>3</v>
      </c>
      <c r="B17" s="26" t="s">
        <v>541</v>
      </c>
      <c r="C17" s="27" t="s">
        <v>542</v>
      </c>
      <c r="D17" s="28" t="s">
        <v>531</v>
      </c>
      <c r="E17" s="38">
        <v>8</v>
      </c>
      <c r="F17" s="38">
        <v>0</v>
      </c>
      <c r="G17" s="60">
        <f t="shared" si="0"/>
        <v>4</v>
      </c>
      <c r="H17" s="15">
        <v>4</v>
      </c>
      <c r="I17" s="16">
        <v>8</v>
      </c>
      <c r="J17" s="16">
        <f t="shared" si="1"/>
        <v>6.8</v>
      </c>
      <c r="K17" s="12" t="str">
        <f t="shared" si="2"/>
        <v>C+</v>
      </c>
      <c r="L17" s="17"/>
    </row>
    <row r="18" spans="1:12" ht="16.5" x14ac:dyDescent="0.25">
      <c r="A18" s="14">
        <v>4</v>
      </c>
      <c r="B18" s="26" t="s">
        <v>543</v>
      </c>
      <c r="C18" s="27" t="s">
        <v>544</v>
      </c>
      <c r="D18" s="28" t="s">
        <v>545</v>
      </c>
      <c r="E18" s="38">
        <v>7</v>
      </c>
      <c r="F18" s="38">
        <v>8.5</v>
      </c>
      <c r="G18" s="60">
        <f t="shared" si="0"/>
        <v>7.75</v>
      </c>
      <c r="H18" s="15">
        <v>8.3000000000000007</v>
      </c>
      <c r="I18" s="16">
        <v>7</v>
      </c>
      <c r="J18" s="16">
        <f t="shared" si="1"/>
        <v>7.39</v>
      </c>
      <c r="K18" s="12" t="str">
        <f t="shared" si="2"/>
        <v>B</v>
      </c>
      <c r="L18" s="17"/>
    </row>
    <row r="19" spans="1:12" ht="16.5" x14ac:dyDescent="0.25">
      <c r="A19" s="14">
        <v>5</v>
      </c>
      <c r="B19" s="26" t="s">
        <v>546</v>
      </c>
      <c r="C19" s="27" t="s">
        <v>547</v>
      </c>
      <c r="D19" s="28" t="s">
        <v>53</v>
      </c>
      <c r="E19" s="38">
        <v>0</v>
      </c>
      <c r="F19" s="38">
        <v>0</v>
      </c>
      <c r="G19" s="60">
        <f t="shared" si="0"/>
        <v>0</v>
      </c>
      <c r="H19" s="15">
        <v>0</v>
      </c>
      <c r="I19" s="16">
        <v>7</v>
      </c>
      <c r="J19" s="16">
        <f t="shared" si="1"/>
        <v>4.8999999999999995</v>
      </c>
      <c r="K19" s="12" t="str">
        <f t="shared" si="2"/>
        <v>D</v>
      </c>
      <c r="L19" s="17"/>
    </row>
    <row r="20" spans="1:12" ht="16.5" x14ac:dyDescent="0.25">
      <c r="A20" s="14">
        <v>6</v>
      </c>
      <c r="B20" s="26" t="s">
        <v>548</v>
      </c>
      <c r="C20" s="27" t="s">
        <v>263</v>
      </c>
      <c r="D20" s="28" t="s">
        <v>27</v>
      </c>
      <c r="E20" s="38">
        <v>6</v>
      </c>
      <c r="F20" s="38">
        <v>6</v>
      </c>
      <c r="G20" s="60">
        <f t="shared" si="0"/>
        <v>6</v>
      </c>
      <c r="H20" s="15">
        <v>6</v>
      </c>
      <c r="I20" s="16">
        <v>7</v>
      </c>
      <c r="J20" s="16">
        <f t="shared" si="1"/>
        <v>6.6999999999999993</v>
      </c>
      <c r="K20" s="12" t="str">
        <f t="shared" si="2"/>
        <v>C+</v>
      </c>
      <c r="L20" s="17"/>
    </row>
    <row r="21" spans="1:12" ht="16.5" x14ac:dyDescent="0.25">
      <c r="A21" s="14">
        <v>7</v>
      </c>
      <c r="B21" s="26" t="s">
        <v>549</v>
      </c>
      <c r="C21" s="27" t="s">
        <v>550</v>
      </c>
      <c r="D21" s="28" t="s">
        <v>28</v>
      </c>
      <c r="E21" s="38">
        <v>0</v>
      </c>
      <c r="F21" s="38">
        <v>0</v>
      </c>
      <c r="G21" s="60">
        <f t="shared" si="0"/>
        <v>0</v>
      </c>
      <c r="H21" s="15">
        <v>0</v>
      </c>
      <c r="I21" s="16">
        <v>0</v>
      </c>
      <c r="J21" s="16">
        <f t="shared" si="1"/>
        <v>0</v>
      </c>
      <c r="K21" s="12" t="str">
        <f t="shared" si="2"/>
        <v>F</v>
      </c>
      <c r="L21" s="17"/>
    </row>
    <row r="22" spans="1:12" ht="16.5" x14ac:dyDescent="0.25">
      <c r="A22" s="14">
        <v>8</v>
      </c>
      <c r="B22" s="26" t="s">
        <v>551</v>
      </c>
      <c r="C22" s="27" t="s">
        <v>552</v>
      </c>
      <c r="D22" s="28" t="s">
        <v>55</v>
      </c>
      <c r="E22" s="38">
        <v>7</v>
      </c>
      <c r="F22" s="38">
        <v>8</v>
      </c>
      <c r="G22" s="60">
        <f t="shared" si="0"/>
        <v>7.5</v>
      </c>
      <c r="H22" s="15">
        <v>7.2</v>
      </c>
      <c r="I22" s="16">
        <v>6</v>
      </c>
      <c r="J22" s="16">
        <f t="shared" si="1"/>
        <v>6.3599999999999994</v>
      </c>
      <c r="K22" s="12" t="str">
        <f t="shared" si="2"/>
        <v>C+</v>
      </c>
      <c r="L22" s="17"/>
    </row>
    <row r="23" spans="1:12" ht="16.5" x14ac:dyDescent="0.25">
      <c r="A23" s="14">
        <v>9</v>
      </c>
      <c r="B23" s="26" t="s">
        <v>553</v>
      </c>
      <c r="C23" s="27" t="s">
        <v>554</v>
      </c>
      <c r="D23" s="28" t="s">
        <v>368</v>
      </c>
      <c r="E23" s="38">
        <v>7</v>
      </c>
      <c r="F23" s="38">
        <v>6</v>
      </c>
      <c r="G23" s="60">
        <f t="shared" si="0"/>
        <v>6.5</v>
      </c>
      <c r="H23" s="15">
        <v>6</v>
      </c>
      <c r="I23" s="16">
        <v>6.5</v>
      </c>
      <c r="J23" s="16">
        <f t="shared" si="1"/>
        <v>6.35</v>
      </c>
      <c r="K23" s="12" t="str">
        <f t="shared" si="2"/>
        <v>C+</v>
      </c>
      <c r="L23" s="17"/>
    </row>
    <row r="24" spans="1:12" ht="16.5" x14ac:dyDescent="0.25">
      <c r="A24" s="14">
        <v>10</v>
      </c>
      <c r="B24" s="26" t="s">
        <v>555</v>
      </c>
      <c r="C24" s="27" t="s">
        <v>556</v>
      </c>
      <c r="D24" s="28" t="s">
        <v>373</v>
      </c>
      <c r="E24" s="38">
        <v>0</v>
      </c>
      <c r="F24" s="38">
        <v>8</v>
      </c>
      <c r="G24" s="60">
        <f t="shared" si="0"/>
        <v>4</v>
      </c>
      <c r="H24" s="15">
        <v>3.7</v>
      </c>
      <c r="I24" s="16">
        <v>6</v>
      </c>
      <c r="J24" s="16">
        <f t="shared" si="1"/>
        <v>5.31</v>
      </c>
      <c r="K24" s="12" t="str">
        <f t="shared" si="2"/>
        <v>D+</v>
      </c>
      <c r="L24" s="17"/>
    </row>
    <row r="25" spans="1:12" ht="16.5" x14ac:dyDescent="0.25">
      <c r="A25" s="14">
        <v>11</v>
      </c>
      <c r="B25" s="26" t="s">
        <v>557</v>
      </c>
      <c r="C25" s="27" t="s">
        <v>527</v>
      </c>
      <c r="D25" s="28" t="s">
        <v>57</v>
      </c>
      <c r="E25" s="38">
        <v>6</v>
      </c>
      <c r="F25" s="38">
        <v>8.5</v>
      </c>
      <c r="G25" s="60">
        <f t="shared" si="0"/>
        <v>7.25</v>
      </c>
      <c r="H25" s="15">
        <v>7.8</v>
      </c>
      <c r="I25" s="16">
        <v>7</v>
      </c>
      <c r="J25" s="16">
        <f t="shared" si="1"/>
        <v>7.2399999999999993</v>
      </c>
      <c r="K25" s="12" t="str">
        <f t="shared" si="2"/>
        <v>B</v>
      </c>
      <c r="L25" s="17"/>
    </row>
    <row r="26" spans="1:12" ht="16.5" x14ac:dyDescent="0.25">
      <c r="A26" s="14">
        <v>12</v>
      </c>
      <c r="B26" s="26" t="s">
        <v>558</v>
      </c>
      <c r="C26" s="27" t="s">
        <v>559</v>
      </c>
      <c r="D26" s="28" t="s">
        <v>100</v>
      </c>
      <c r="E26" s="38">
        <v>8</v>
      </c>
      <c r="F26" s="38">
        <v>8</v>
      </c>
      <c r="G26" s="60">
        <f t="shared" si="0"/>
        <v>8</v>
      </c>
      <c r="H26" s="15">
        <v>8.5</v>
      </c>
      <c r="I26" s="16">
        <v>8</v>
      </c>
      <c r="J26" s="16">
        <f t="shared" si="1"/>
        <v>8.1499999999999986</v>
      </c>
      <c r="K26" s="12" t="str">
        <f t="shared" si="2"/>
        <v>B+</v>
      </c>
      <c r="L26" s="17"/>
    </row>
    <row r="27" spans="1:12" ht="16.5" x14ac:dyDescent="0.25">
      <c r="A27" s="14">
        <v>13</v>
      </c>
      <c r="B27" s="26" t="s">
        <v>560</v>
      </c>
      <c r="C27" s="27" t="s">
        <v>69</v>
      </c>
      <c r="D27" s="28" t="s">
        <v>80</v>
      </c>
      <c r="E27" s="38">
        <v>0</v>
      </c>
      <c r="F27" s="38">
        <v>6</v>
      </c>
      <c r="G27" s="60">
        <f t="shared" si="0"/>
        <v>3</v>
      </c>
      <c r="H27" s="15">
        <v>3</v>
      </c>
      <c r="I27" s="16">
        <v>5</v>
      </c>
      <c r="J27" s="16">
        <f t="shared" si="1"/>
        <v>4.4000000000000004</v>
      </c>
      <c r="K27" s="12" t="str">
        <f t="shared" si="2"/>
        <v>D</v>
      </c>
      <c r="L27" s="17"/>
    </row>
    <row r="28" spans="1:12" ht="16.5" x14ac:dyDescent="0.25">
      <c r="A28" s="14">
        <v>14</v>
      </c>
      <c r="B28" s="26" t="s">
        <v>561</v>
      </c>
      <c r="C28" s="27" t="s">
        <v>562</v>
      </c>
      <c r="D28" s="28" t="s">
        <v>32</v>
      </c>
      <c r="E28" s="38">
        <v>7</v>
      </c>
      <c r="F28" s="38">
        <v>7</v>
      </c>
      <c r="G28" s="60">
        <f t="shared" si="0"/>
        <v>7</v>
      </c>
      <c r="H28" s="15">
        <v>7.5</v>
      </c>
      <c r="I28" s="16">
        <v>7</v>
      </c>
      <c r="J28" s="16">
        <f t="shared" si="1"/>
        <v>7.1499999999999995</v>
      </c>
      <c r="K28" s="12" t="str">
        <f t="shared" si="2"/>
        <v>B</v>
      </c>
      <c r="L28" s="17"/>
    </row>
    <row r="29" spans="1:12" ht="16.5" x14ac:dyDescent="0.25">
      <c r="A29" s="14">
        <v>15</v>
      </c>
      <c r="B29" s="26" t="s">
        <v>563</v>
      </c>
      <c r="C29" s="27" t="s">
        <v>564</v>
      </c>
      <c r="D29" s="28" t="s">
        <v>32</v>
      </c>
      <c r="E29" s="38">
        <v>8</v>
      </c>
      <c r="F29" s="38">
        <v>8</v>
      </c>
      <c r="G29" s="60">
        <f t="shared" si="0"/>
        <v>8</v>
      </c>
      <c r="H29" s="15">
        <v>7.7</v>
      </c>
      <c r="I29" s="16">
        <v>7.5</v>
      </c>
      <c r="J29" s="16">
        <f t="shared" si="1"/>
        <v>7.5600000000000005</v>
      </c>
      <c r="K29" s="12" t="str">
        <f t="shared" si="2"/>
        <v>B</v>
      </c>
      <c r="L29" s="17"/>
    </row>
    <row r="30" spans="1:12" ht="16.5" x14ac:dyDescent="0.25">
      <c r="A30" s="14">
        <v>16</v>
      </c>
      <c r="B30" s="26" t="s">
        <v>565</v>
      </c>
      <c r="C30" s="27" t="s">
        <v>566</v>
      </c>
      <c r="D30" s="28" t="s">
        <v>82</v>
      </c>
      <c r="E30" s="38">
        <v>0</v>
      </c>
      <c r="F30" s="38">
        <v>9</v>
      </c>
      <c r="G30" s="60">
        <f t="shared" si="0"/>
        <v>4.5</v>
      </c>
      <c r="H30" s="15">
        <v>4.2</v>
      </c>
      <c r="I30" s="16">
        <v>8</v>
      </c>
      <c r="J30" s="16">
        <f t="shared" si="1"/>
        <v>6.8599999999999994</v>
      </c>
      <c r="K30" s="12" t="str">
        <f t="shared" si="2"/>
        <v>C+</v>
      </c>
      <c r="L30" s="17"/>
    </row>
    <row r="31" spans="1:12" ht="16.5" x14ac:dyDescent="0.25">
      <c r="A31" s="14">
        <v>17</v>
      </c>
      <c r="B31" s="26" t="s">
        <v>567</v>
      </c>
      <c r="C31" s="27" t="s">
        <v>354</v>
      </c>
      <c r="D31" s="28" t="s">
        <v>35</v>
      </c>
      <c r="E31" s="38">
        <v>0</v>
      </c>
      <c r="F31" s="38">
        <v>6</v>
      </c>
      <c r="G31" s="60">
        <f t="shared" si="0"/>
        <v>3</v>
      </c>
      <c r="H31" s="15">
        <v>2.4</v>
      </c>
      <c r="I31" s="16">
        <v>7</v>
      </c>
      <c r="J31" s="16">
        <f t="shared" si="1"/>
        <v>5.6199999999999992</v>
      </c>
      <c r="K31" s="12" t="str">
        <f t="shared" si="2"/>
        <v>C</v>
      </c>
      <c r="L31" s="17"/>
    </row>
    <row r="32" spans="1:12" ht="16.5" x14ac:dyDescent="0.25">
      <c r="A32" s="14">
        <v>18</v>
      </c>
      <c r="B32" s="26" t="s">
        <v>568</v>
      </c>
      <c r="C32" s="27" t="s">
        <v>569</v>
      </c>
      <c r="D32" s="28" t="s">
        <v>61</v>
      </c>
      <c r="E32" s="38">
        <v>0</v>
      </c>
      <c r="F32" s="38">
        <v>7</v>
      </c>
      <c r="G32" s="60">
        <f t="shared" si="0"/>
        <v>3.5</v>
      </c>
      <c r="H32" s="15">
        <v>3.5</v>
      </c>
      <c r="I32" s="16">
        <v>7</v>
      </c>
      <c r="J32" s="16">
        <f t="shared" si="1"/>
        <v>5.9499999999999993</v>
      </c>
      <c r="K32" s="12" t="str">
        <f t="shared" si="2"/>
        <v>C+</v>
      </c>
      <c r="L32" s="17"/>
    </row>
    <row r="33" spans="1:12" ht="16.5" x14ac:dyDescent="0.25">
      <c r="A33" s="14">
        <v>19</v>
      </c>
      <c r="B33" s="26" t="s">
        <v>570</v>
      </c>
      <c r="C33" s="27" t="s">
        <v>571</v>
      </c>
      <c r="D33" s="28" t="s">
        <v>152</v>
      </c>
      <c r="E33" s="38">
        <v>0</v>
      </c>
      <c r="F33" s="38">
        <v>0</v>
      </c>
      <c r="G33" s="60">
        <f t="shared" si="0"/>
        <v>0</v>
      </c>
      <c r="H33" s="15">
        <v>0</v>
      </c>
      <c r="I33" s="16">
        <v>0</v>
      </c>
      <c r="J33" s="16">
        <f t="shared" si="1"/>
        <v>0</v>
      </c>
      <c r="K33" s="12" t="str">
        <f t="shared" si="2"/>
        <v>F</v>
      </c>
      <c r="L33" s="17"/>
    </row>
    <row r="34" spans="1:12" ht="16.5" x14ac:dyDescent="0.25">
      <c r="A34" s="14">
        <v>20</v>
      </c>
      <c r="B34" s="26" t="s">
        <v>572</v>
      </c>
      <c r="C34" s="27" t="s">
        <v>573</v>
      </c>
      <c r="D34" s="28" t="s">
        <v>85</v>
      </c>
      <c r="E34" s="38">
        <v>0</v>
      </c>
      <c r="F34" s="38">
        <v>0</v>
      </c>
      <c r="G34" s="60">
        <f t="shared" si="0"/>
        <v>0</v>
      </c>
      <c r="H34" s="15">
        <v>0</v>
      </c>
      <c r="I34" s="16">
        <v>0</v>
      </c>
      <c r="J34" s="16">
        <f t="shared" si="1"/>
        <v>0</v>
      </c>
      <c r="K34" s="12" t="str">
        <f t="shared" si="2"/>
        <v>F</v>
      </c>
      <c r="L34" s="17"/>
    </row>
    <row r="35" spans="1:12" ht="16.5" x14ac:dyDescent="0.25">
      <c r="A35" s="14">
        <v>21</v>
      </c>
      <c r="B35" s="26" t="s">
        <v>574</v>
      </c>
      <c r="C35" s="27" t="s">
        <v>575</v>
      </c>
      <c r="D35" s="28" t="s">
        <v>394</v>
      </c>
      <c r="E35" s="38">
        <v>8</v>
      </c>
      <c r="F35" s="38">
        <v>7</v>
      </c>
      <c r="G35" s="60">
        <f t="shared" si="0"/>
        <v>7.5</v>
      </c>
      <c r="H35" s="15">
        <v>8</v>
      </c>
      <c r="I35" s="16">
        <v>8.5</v>
      </c>
      <c r="J35" s="16">
        <f t="shared" si="1"/>
        <v>8.35</v>
      </c>
      <c r="K35" s="12" t="str">
        <f t="shared" si="2"/>
        <v>B+</v>
      </c>
      <c r="L35" s="17"/>
    </row>
    <row r="36" spans="1:12" ht="16.5" x14ac:dyDescent="0.25">
      <c r="A36" s="14">
        <v>22</v>
      </c>
      <c r="B36" s="26" t="s">
        <v>576</v>
      </c>
      <c r="C36" s="27" t="s">
        <v>124</v>
      </c>
      <c r="D36" s="28" t="s">
        <v>577</v>
      </c>
      <c r="E36" s="38">
        <v>0</v>
      </c>
      <c r="F36" s="38">
        <v>8</v>
      </c>
      <c r="G36" s="60">
        <f t="shared" si="0"/>
        <v>4</v>
      </c>
      <c r="H36" s="15">
        <v>3.7</v>
      </c>
      <c r="I36" s="16">
        <v>4</v>
      </c>
      <c r="J36" s="16">
        <f t="shared" si="1"/>
        <v>3.91</v>
      </c>
      <c r="K36" s="12" t="str">
        <f t="shared" si="2"/>
        <v>F</v>
      </c>
      <c r="L36" s="17"/>
    </row>
    <row r="37" spans="1:12" ht="16.5" x14ac:dyDescent="0.25">
      <c r="A37" s="14">
        <v>23</v>
      </c>
      <c r="B37" s="26" t="s">
        <v>578</v>
      </c>
      <c r="C37" s="27" t="s">
        <v>579</v>
      </c>
      <c r="D37" s="28" t="s">
        <v>64</v>
      </c>
      <c r="E37" s="38">
        <v>0</v>
      </c>
      <c r="F37" s="38">
        <v>0</v>
      </c>
      <c r="G37" s="60">
        <f t="shared" si="0"/>
        <v>0</v>
      </c>
      <c r="H37" s="15">
        <v>0</v>
      </c>
      <c r="I37" s="16">
        <v>0</v>
      </c>
      <c r="J37" s="16">
        <f t="shared" si="1"/>
        <v>0</v>
      </c>
      <c r="K37" s="12" t="str">
        <f t="shared" si="2"/>
        <v>F</v>
      </c>
      <c r="L37" s="17"/>
    </row>
    <row r="38" spans="1:12" ht="16.5" x14ac:dyDescent="0.25">
      <c r="A38" s="14">
        <v>24</v>
      </c>
      <c r="B38" s="26" t="s">
        <v>580</v>
      </c>
      <c r="C38" s="27" t="s">
        <v>581</v>
      </c>
      <c r="D38" s="28" t="s">
        <v>87</v>
      </c>
      <c r="E38" s="38">
        <v>7</v>
      </c>
      <c r="F38" s="38">
        <v>7</v>
      </c>
      <c r="G38" s="60">
        <f t="shared" si="0"/>
        <v>7</v>
      </c>
      <c r="H38" s="15">
        <v>7.5</v>
      </c>
      <c r="I38" s="16">
        <v>8</v>
      </c>
      <c r="J38" s="16">
        <f t="shared" si="1"/>
        <v>7.85</v>
      </c>
      <c r="K38" s="12" t="str">
        <f t="shared" si="2"/>
        <v>B</v>
      </c>
      <c r="L38" s="17"/>
    </row>
    <row r="39" spans="1:12" ht="16.5" x14ac:dyDescent="0.25">
      <c r="A39" s="14">
        <v>25</v>
      </c>
      <c r="B39" s="26" t="s">
        <v>582</v>
      </c>
      <c r="C39" s="27" t="s">
        <v>276</v>
      </c>
      <c r="D39" s="28" t="s">
        <v>103</v>
      </c>
      <c r="E39" s="38">
        <v>8</v>
      </c>
      <c r="F39" s="38">
        <v>8</v>
      </c>
      <c r="G39" s="60">
        <f t="shared" si="0"/>
        <v>8</v>
      </c>
      <c r="H39" s="15">
        <v>8.5</v>
      </c>
      <c r="I39" s="16">
        <v>7</v>
      </c>
      <c r="J39" s="16">
        <f t="shared" si="1"/>
        <v>7.4499999999999993</v>
      </c>
      <c r="K39" s="12" t="str">
        <f t="shared" si="2"/>
        <v>B</v>
      </c>
      <c r="L39" s="17"/>
    </row>
    <row r="40" spans="1:12" ht="16.5" x14ac:dyDescent="0.25">
      <c r="A40" s="14">
        <v>26</v>
      </c>
      <c r="B40" s="26" t="s">
        <v>583</v>
      </c>
      <c r="C40" s="27" t="s">
        <v>584</v>
      </c>
      <c r="D40" s="28" t="s">
        <v>38</v>
      </c>
      <c r="E40" s="38">
        <v>0</v>
      </c>
      <c r="F40" s="38">
        <v>9</v>
      </c>
      <c r="G40" s="60">
        <f t="shared" si="0"/>
        <v>4.5</v>
      </c>
      <c r="H40" s="15">
        <v>4.2</v>
      </c>
      <c r="I40" s="16">
        <v>7</v>
      </c>
      <c r="J40" s="16">
        <f t="shared" si="1"/>
        <v>6.1599999999999993</v>
      </c>
      <c r="K40" s="12" t="str">
        <f t="shared" si="2"/>
        <v>C+</v>
      </c>
      <c r="L40" s="17"/>
    </row>
    <row r="41" spans="1:12" ht="16.5" x14ac:dyDescent="0.25">
      <c r="A41" s="14">
        <v>27</v>
      </c>
      <c r="B41" s="26" t="s">
        <v>585</v>
      </c>
      <c r="C41" s="27" t="s">
        <v>586</v>
      </c>
      <c r="D41" s="28" t="s">
        <v>532</v>
      </c>
      <c r="E41" s="38">
        <v>0</v>
      </c>
      <c r="F41" s="38">
        <v>8</v>
      </c>
      <c r="G41" s="60">
        <f t="shared" si="0"/>
        <v>4</v>
      </c>
      <c r="H41" s="15">
        <v>3.7</v>
      </c>
      <c r="I41" s="16">
        <v>8</v>
      </c>
      <c r="J41" s="16">
        <f t="shared" si="1"/>
        <v>6.71</v>
      </c>
      <c r="K41" s="12" t="str">
        <f t="shared" si="2"/>
        <v>C+</v>
      </c>
      <c r="L41" s="17"/>
    </row>
    <row r="42" spans="1:12" ht="16.5" x14ac:dyDescent="0.25">
      <c r="A42" s="14">
        <v>28</v>
      </c>
      <c r="B42" s="26" t="s">
        <v>587</v>
      </c>
      <c r="C42" s="27" t="s">
        <v>588</v>
      </c>
      <c r="D42" s="28" t="s">
        <v>66</v>
      </c>
      <c r="E42" s="38">
        <v>0</v>
      </c>
      <c r="F42" s="38">
        <v>9</v>
      </c>
      <c r="G42" s="60">
        <f t="shared" si="0"/>
        <v>4.5</v>
      </c>
      <c r="H42" s="15">
        <v>4.2</v>
      </c>
      <c r="I42" s="16">
        <v>5</v>
      </c>
      <c r="J42" s="16">
        <f t="shared" si="1"/>
        <v>4.76</v>
      </c>
      <c r="K42" s="12" t="str">
        <f t="shared" si="2"/>
        <v>D</v>
      </c>
      <c r="L42" s="17"/>
    </row>
    <row r="43" spans="1:12" ht="16.5" x14ac:dyDescent="0.25">
      <c r="A43" s="14">
        <v>29</v>
      </c>
      <c r="B43" s="26" t="s">
        <v>589</v>
      </c>
      <c r="C43" s="27" t="s">
        <v>590</v>
      </c>
      <c r="D43" s="28" t="s">
        <v>66</v>
      </c>
      <c r="E43" s="38">
        <v>0</v>
      </c>
      <c r="F43" s="38">
        <v>8.5</v>
      </c>
      <c r="G43" s="60">
        <f t="shared" si="0"/>
        <v>4.25</v>
      </c>
      <c r="H43" s="15">
        <v>4</v>
      </c>
      <c r="I43" s="16">
        <v>7</v>
      </c>
      <c r="J43" s="16">
        <f t="shared" si="1"/>
        <v>6.1</v>
      </c>
      <c r="K43" s="12" t="str">
        <f t="shared" si="2"/>
        <v>C+</v>
      </c>
      <c r="L43" s="17"/>
    </row>
    <row r="44" spans="1:12" ht="16.5" x14ac:dyDescent="0.25">
      <c r="A44" s="14">
        <v>30</v>
      </c>
      <c r="B44" s="26" t="s">
        <v>591</v>
      </c>
      <c r="C44" s="27" t="s">
        <v>592</v>
      </c>
      <c r="D44" s="28" t="s">
        <v>40</v>
      </c>
      <c r="E44" s="38">
        <v>0</v>
      </c>
      <c r="F44" s="38">
        <v>6</v>
      </c>
      <c r="G44" s="60">
        <f t="shared" si="0"/>
        <v>3</v>
      </c>
      <c r="H44" s="15">
        <v>2.4</v>
      </c>
      <c r="I44" s="16">
        <v>6</v>
      </c>
      <c r="J44" s="16">
        <f t="shared" si="1"/>
        <v>4.919999999999999</v>
      </c>
      <c r="K44" s="12" t="str">
        <f t="shared" si="2"/>
        <v>D+</v>
      </c>
      <c r="L44" s="17"/>
    </row>
    <row r="45" spans="1:12" ht="16.5" x14ac:dyDescent="0.25">
      <c r="A45" s="14">
        <v>31</v>
      </c>
      <c r="B45" s="26" t="s">
        <v>593</v>
      </c>
      <c r="C45" s="27" t="s">
        <v>86</v>
      </c>
      <c r="D45" s="28" t="s">
        <v>91</v>
      </c>
      <c r="E45" s="38">
        <v>6</v>
      </c>
      <c r="F45" s="38">
        <v>6</v>
      </c>
      <c r="G45" s="60">
        <f t="shared" si="0"/>
        <v>6</v>
      </c>
      <c r="H45" s="15">
        <v>6.5</v>
      </c>
      <c r="I45" s="16">
        <v>6.5</v>
      </c>
      <c r="J45" s="16">
        <f t="shared" si="1"/>
        <v>6.5</v>
      </c>
      <c r="K45" s="12" t="str">
        <f t="shared" si="2"/>
        <v>C+</v>
      </c>
      <c r="L45" s="17"/>
    </row>
    <row r="46" spans="1:12" ht="16.5" x14ac:dyDescent="0.25">
      <c r="A46" s="14">
        <v>32</v>
      </c>
      <c r="B46" s="26" t="s">
        <v>594</v>
      </c>
      <c r="C46" s="27" t="s">
        <v>59</v>
      </c>
      <c r="D46" s="28" t="s">
        <v>41</v>
      </c>
      <c r="E46" s="38">
        <v>0</v>
      </c>
      <c r="F46" s="38">
        <v>0</v>
      </c>
      <c r="G46" s="60">
        <f t="shared" si="0"/>
        <v>0</v>
      </c>
      <c r="H46" s="15">
        <v>0</v>
      </c>
      <c r="I46" s="16">
        <v>6</v>
      </c>
      <c r="J46" s="16">
        <f t="shared" si="1"/>
        <v>4.1999999999999993</v>
      </c>
      <c r="K46" s="12" t="str">
        <f t="shared" si="2"/>
        <v>D</v>
      </c>
      <c r="L46" s="17"/>
    </row>
    <row r="47" spans="1:12" ht="16.5" x14ac:dyDescent="0.25">
      <c r="A47" s="14">
        <v>33</v>
      </c>
      <c r="B47" s="26" t="s">
        <v>595</v>
      </c>
      <c r="C47" s="27" t="s">
        <v>463</v>
      </c>
      <c r="D47" s="28" t="s">
        <v>68</v>
      </c>
      <c r="E47" s="38">
        <v>0</v>
      </c>
      <c r="F47" s="38">
        <v>0</v>
      </c>
      <c r="G47" s="60">
        <f t="shared" si="0"/>
        <v>0</v>
      </c>
      <c r="H47" s="15">
        <v>0</v>
      </c>
      <c r="I47" s="16">
        <v>0</v>
      </c>
      <c r="J47" s="16">
        <f t="shared" si="1"/>
        <v>0</v>
      </c>
      <c r="K47" s="12" t="str">
        <f t="shared" si="2"/>
        <v>F</v>
      </c>
      <c r="L47" s="17"/>
    </row>
    <row r="48" spans="1:12" ht="16.5" x14ac:dyDescent="0.25">
      <c r="A48" s="14">
        <v>34</v>
      </c>
      <c r="B48" s="26" t="s">
        <v>596</v>
      </c>
      <c r="C48" s="27" t="s">
        <v>537</v>
      </c>
      <c r="D48" s="28" t="s">
        <v>43</v>
      </c>
      <c r="E48" s="38">
        <v>8</v>
      </c>
      <c r="F48" s="38">
        <v>8</v>
      </c>
      <c r="G48" s="60">
        <f t="shared" si="0"/>
        <v>8</v>
      </c>
      <c r="H48" s="15">
        <v>8.5</v>
      </c>
      <c r="I48" s="16">
        <v>8</v>
      </c>
      <c r="J48" s="16">
        <f t="shared" si="1"/>
        <v>8.1499999999999986</v>
      </c>
      <c r="K48" s="12" t="str">
        <f t="shared" si="2"/>
        <v>B+</v>
      </c>
      <c r="L48" s="17"/>
    </row>
    <row r="49" spans="1:12" ht="16.5" x14ac:dyDescent="0.25">
      <c r="A49" s="14">
        <v>35</v>
      </c>
      <c r="B49" s="26" t="s">
        <v>597</v>
      </c>
      <c r="C49" s="27" t="s">
        <v>598</v>
      </c>
      <c r="D49" s="28" t="s">
        <v>73</v>
      </c>
      <c r="E49" s="38">
        <v>0</v>
      </c>
      <c r="F49" s="38">
        <v>7</v>
      </c>
      <c r="G49" s="60">
        <f t="shared" si="0"/>
        <v>3.5</v>
      </c>
      <c r="H49" s="15">
        <v>3</v>
      </c>
      <c r="I49" s="16">
        <v>7</v>
      </c>
      <c r="J49" s="16">
        <f t="shared" si="1"/>
        <v>5.7999999999999989</v>
      </c>
      <c r="K49" s="12" t="str">
        <f t="shared" si="2"/>
        <v>C</v>
      </c>
      <c r="L49" s="17"/>
    </row>
    <row r="50" spans="1:12" ht="16.5" x14ac:dyDescent="0.25">
      <c r="A50" s="14">
        <v>36</v>
      </c>
      <c r="B50" s="26" t="s">
        <v>599</v>
      </c>
      <c r="C50" s="27" t="s">
        <v>84</v>
      </c>
      <c r="D50" s="28" t="s">
        <v>44</v>
      </c>
      <c r="E50" s="38">
        <v>0</v>
      </c>
      <c r="F50" s="38">
        <v>7</v>
      </c>
      <c r="G50" s="60">
        <f t="shared" si="0"/>
        <v>3.5</v>
      </c>
      <c r="H50" s="15">
        <v>3</v>
      </c>
      <c r="I50" s="16">
        <v>6</v>
      </c>
      <c r="J50" s="16">
        <f t="shared" si="1"/>
        <v>5.0999999999999996</v>
      </c>
      <c r="K50" s="12" t="str">
        <f t="shared" si="2"/>
        <v>D+</v>
      </c>
      <c r="L50" s="17"/>
    </row>
    <row r="51" spans="1:12" ht="16.5" x14ac:dyDescent="0.25">
      <c r="A51" s="14">
        <v>37</v>
      </c>
      <c r="B51" s="26" t="s">
        <v>600</v>
      </c>
      <c r="C51" s="27" t="s">
        <v>601</v>
      </c>
      <c r="D51" s="28" t="s">
        <v>534</v>
      </c>
      <c r="E51" s="38">
        <v>7</v>
      </c>
      <c r="F51" s="38">
        <v>6</v>
      </c>
      <c r="G51" s="60">
        <f t="shared" si="0"/>
        <v>6.5</v>
      </c>
      <c r="H51" s="15">
        <v>6</v>
      </c>
      <c r="I51" s="16">
        <v>7.5</v>
      </c>
      <c r="J51" s="16">
        <f t="shared" si="1"/>
        <v>7.05</v>
      </c>
      <c r="K51" s="12" t="str">
        <f t="shared" si="2"/>
        <v>B</v>
      </c>
      <c r="L51" s="17"/>
    </row>
    <row r="52" spans="1:12" ht="16.5" x14ac:dyDescent="0.25">
      <c r="A52" s="14">
        <v>38</v>
      </c>
      <c r="B52" s="26" t="s">
        <v>602</v>
      </c>
      <c r="C52" s="27" t="s">
        <v>603</v>
      </c>
      <c r="D52" s="28" t="s">
        <v>45</v>
      </c>
      <c r="E52" s="38">
        <v>8</v>
      </c>
      <c r="F52" s="38">
        <v>0</v>
      </c>
      <c r="G52" s="60">
        <f t="shared" si="0"/>
        <v>4</v>
      </c>
      <c r="H52" s="15">
        <v>4</v>
      </c>
      <c r="I52" s="16">
        <v>6</v>
      </c>
      <c r="J52" s="16">
        <f t="shared" si="1"/>
        <v>5.3999999999999995</v>
      </c>
      <c r="K52" s="12" t="str">
        <f t="shared" si="2"/>
        <v>D+</v>
      </c>
      <c r="L52" s="17"/>
    </row>
    <row r="53" spans="1:12" ht="16.5" x14ac:dyDescent="0.25">
      <c r="A53" s="14">
        <v>39</v>
      </c>
      <c r="B53" s="26" t="s">
        <v>604</v>
      </c>
      <c r="C53" s="27" t="s">
        <v>605</v>
      </c>
      <c r="D53" s="28" t="s">
        <v>508</v>
      </c>
      <c r="E53" s="38">
        <v>0</v>
      </c>
      <c r="F53" s="38">
        <v>9</v>
      </c>
      <c r="G53" s="60">
        <f t="shared" si="0"/>
        <v>4.5</v>
      </c>
      <c r="H53" s="15">
        <v>4.3</v>
      </c>
      <c r="I53" s="16">
        <v>6</v>
      </c>
      <c r="J53" s="16">
        <f t="shared" si="1"/>
        <v>5.4899999999999993</v>
      </c>
      <c r="K53" s="12" t="str">
        <f t="shared" si="2"/>
        <v>C</v>
      </c>
      <c r="L53" s="17"/>
    </row>
    <row r="54" spans="1:12" ht="16.5" x14ac:dyDescent="0.25">
      <c r="A54" s="14">
        <v>40</v>
      </c>
      <c r="B54" s="26" t="s">
        <v>606</v>
      </c>
      <c r="C54" s="27" t="s">
        <v>607</v>
      </c>
      <c r="D54" s="28" t="s">
        <v>108</v>
      </c>
      <c r="E54" s="38">
        <v>0</v>
      </c>
      <c r="F54" s="38">
        <v>8</v>
      </c>
      <c r="G54" s="60">
        <f t="shared" si="0"/>
        <v>4</v>
      </c>
      <c r="H54" s="15">
        <v>3.7</v>
      </c>
      <c r="I54" s="16">
        <v>6</v>
      </c>
      <c r="J54" s="16">
        <f t="shared" si="1"/>
        <v>5.31</v>
      </c>
      <c r="K54" s="10" t="str">
        <f t="shared" si="2"/>
        <v>D+</v>
      </c>
      <c r="L54" s="17"/>
    </row>
    <row r="55" spans="1:12" ht="16.5" x14ac:dyDescent="0.25">
      <c r="A55" s="14">
        <v>41</v>
      </c>
      <c r="B55" s="26" t="s">
        <v>608</v>
      </c>
      <c r="C55" s="27" t="s">
        <v>609</v>
      </c>
      <c r="D55" s="28" t="s">
        <v>108</v>
      </c>
      <c r="E55" s="38">
        <v>7</v>
      </c>
      <c r="F55" s="38">
        <v>9</v>
      </c>
      <c r="G55" s="60">
        <f t="shared" si="0"/>
        <v>8</v>
      </c>
      <c r="H55" s="15">
        <v>8.5</v>
      </c>
      <c r="I55" s="16">
        <v>7</v>
      </c>
      <c r="J55" s="16">
        <f t="shared" si="1"/>
        <v>7.4499999999999993</v>
      </c>
      <c r="K55" s="12" t="str">
        <f t="shared" si="2"/>
        <v>B</v>
      </c>
      <c r="L55" s="17"/>
    </row>
    <row r="56" spans="1:12" ht="16.5" x14ac:dyDescent="0.25">
      <c r="A56" s="14">
        <v>42</v>
      </c>
      <c r="B56" s="26" t="s">
        <v>610</v>
      </c>
      <c r="C56" s="27" t="s">
        <v>611</v>
      </c>
      <c r="D56" s="28" t="s">
        <v>108</v>
      </c>
      <c r="E56" s="38">
        <v>0</v>
      </c>
      <c r="F56" s="38">
        <v>8</v>
      </c>
      <c r="G56" s="60">
        <f t="shared" si="0"/>
        <v>4</v>
      </c>
      <c r="H56" s="15">
        <v>3.5</v>
      </c>
      <c r="I56" s="16">
        <v>7</v>
      </c>
      <c r="J56" s="16">
        <f t="shared" si="1"/>
        <v>5.9499999999999993</v>
      </c>
      <c r="K56" s="12" t="str">
        <f t="shared" si="2"/>
        <v>C+</v>
      </c>
      <c r="L56" s="17"/>
    </row>
    <row r="57" spans="1:12" ht="16.5" x14ac:dyDescent="0.25">
      <c r="A57" s="14">
        <v>43</v>
      </c>
      <c r="B57" s="26" t="s">
        <v>612</v>
      </c>
      <c r="C57" s="27" t="s">
        <v>463</v>
      </c>
      <c r="D57" s="28" t="s">
        <v>109</v>
      </c>
      <c r="E57" s="38">
        <v>8</v>
      </c>
      <c r="F57" s="38">
        <v>9</v>
      </c>
      <c r="G57" s="60">
        <f t="shared" si="0"/>
        <v>8.5</v>
      </c>
      <c r="H57" s="15">
        <v>9</v>
      </c>
      <c r="I57" s="16">
        <v>6</v>
      </c>
      <c r="J57" s="16">
        <f t="shared" si="1"/>
        <v>6.8999999999999986</v>
      </c>
      <c r="K57" s="12" t="str">
        <f t="shared" si="2"/>
        <v>C+</v>
      </c>
      <c r="L57" s="17"/>
    </row>
    <row r="58" spans="1:12" ht="16.5" x14ac:dyDescent="0.25">
      <c r="A58" s="14">
        <v>44</v>
      </c>
      <c r="B58" s="26" t="s">
        <v>613</v>
      </c>
      <c r="C58" s="27" t="s">
        <v>614</v>
      </c>
      <c r="D58" s="28" t="s">
        <v>110</v>
      </c>
      <c r="E58" s="38">
        <v>7</v>
      </c>
      <c r="F58" s="38">
        <v>7</v>
      </c>
      <c r="G58" s="60">
        <f t="shared" si="0"/>
        <v>7</v>
      </c>
      <c r="H58" s="15">
        <v>7.5</v>
      </c>
      <c r="I58" s="16">
        <v>7</v>
      </c>
      <c r="J58" s="16">
        <f t="shared" si="1"/>
        <v>7.1499999999999995</v>
      </c>
      <c r="K58" s="12" t="str">
        <f t="shared" si="2"/>
        <v>B</v>
      </c>
      <c r="L58" s="17"/>
    </row>
    <row r="59" spans="1:12" ht="16.5" x14ac:dyDescent="0.25">
      <c r="A59" s="14">
        <v>45</v>
      </c>
      <c r="B59" s="26" t="s">
        <v>615</v>
      </c>
      <c r="C59" s="27" t="s">
        <v>616</v>
      </c>
      <c r="D59" s="28" t="s">
        <v>215</v>
      </c>
      <c r="E59" s="38">
        <v>0</v>
      </c>
      <c r="F59" s="38">
        <v>6</v>
      </c>
      <c r="G59" s="60">
        <f t="shared" si="0"/>
        <v>3</v>
      </c>
      <c r="H59" s="15">
        <v>2.7</v>
      </c>
      <c r="I59" s="16">
        <v>7</v>
      </c>
      <c r="J59" s="16">
        <f t="shared" si="1"/>
        <v>5.7099999999999991</v>
      </c>
      <c r="K59" s="12" t="str">
        <f t="shared" si="2"/>
        <v>C</v>
      </c>
      <c r="L59" s="17"/>
    </row>
    <row r="60" spans="1:12" ht="16.5" x14ac:dyDescent="0.25">
      <c r="A60" s="14">
        <v>46</v>
      </c>
      <c r="B60" s="26" t="s">
        <v>617</v>
      </c>
      <c r="C60" s="27" t="s">
        <v>618</v>
      </c>
      <c r="D60" s="28" t="s">
        <v>111</v>
      </c>
      <c r="E60" s="38">
        <v>0</v>
      </c>
      <c r="F60" s="38">
        <v>7</v>
      </c>
      <c r="G60" s="60">
        <f t="shared" si="0"/>
        <v>3.5</v>
      </c>
      <c r="H60" s="15">
        <v>3</v>
      </c>
      <c r="I60" s="16">
        <v>6</v>
      </c>
      <c r="J60" s="16">
        <f t="shared" si="1"/>
        <v>5.0999999999999996</v>
      </c>
      <c r="K60" s="12" t="str">
        <f t="shared" si="2"/>
        <v>D+</v>
      </c>
      <c r="L60" s="17"/>
    </row>
    <row r="61" spans="1:12" ht="16.5" x14ac:dyDescent="0.25">
      <c r="A61" s="14">
        <v>47</v>
      </c>
      <c r="B61" s="26" t="s">
        <v>619</v>
      </c>
      <c r="C61" s="27" t="s">
        <v>620</v>
      </c>
      <c r="D61" s="28" t="s">
        <v>621</v>
      </c>
      <c r="E61" s="38">
        <v>0</v>
      </c>
      <c r="F61" s="38">
        <v>0</v>
      </c>
      <c r="G61" s="60">
        <f t="shared" si="0"/>
        <v>0</v>
      </c>
      <c r="H61" s="15">
        <v>0</v>
      </c>
      <c r="I61" s="16">
        <v>0</v>
      </c>
      <c r="J61" s="16">
        <f t="shared" si="1"/>
        <v>0</v>
      </c>
      <c r="K61" s="12" t="str">
        <f t="shared" si="2"/>
        <v>F</v>
      </c>
      <c r="L61" s="17"/>
    </row>
    <row r="62" spans="1:12" ht="16.5" x14ac:dyDescent="0.25">
      <c r="A62" s="14">
        <v>48</v>
      </c>
      <c r="B62" s="26" t="s">
        <v>622</v>
      </c>
      <c r="C62" s="27" t="s">
        <v>536</v>
      </c>
      <c r="D62" s="28" t="s">
        <v>51</v>
      </c>
      <c r="E62" s="38">
        <v>7</v>
      </c>
      <c r="F62" s="38">
        <v>7</v>
      </c>
      <c r="G62" s="60">
        <f t="shared" si="0"/>
        <v>7</v>
      </c>
      <c r="H62" s="15">
        <v>6.7</v>
      </c>
      <c r="I62" s="16">
        <v>6</v>
      </c>
      <c r="J62" s="16">
        <f t="shared" si="1"/>
        <v>6.2099999999999991</v>
      </c>
      <c r="K62" s="12" t="str">
        <f t="shared" si="2"/>
        <v>C+</v>
      </c>
      <c r="L62" s="17"/>
    </row>
    <row r="63" spans="1:12" ht="16.5" x14ac:dyDescent="0.25">
      <c r="A63" s="14">
        <v>49</v>
      </c>
      <c r="B63" s="26" t="s">
        <v>623</v>
      </c>
      <c r="C63" s="27" t="s">
        <v>535</v>
      </c>
      <c r="D63" s="28" t="s">
        <v>624</v>
      </c>
      <c r="E63" s="38">
        <v>0</v>
      </c>
      <c r="F63" s="38">
        <v>8</v>
      </c>
      <c r="G63" s="60">
        <f t="shared" si="0"/>
        <v>4</v>
      </c>
      <c r="H63" s="15">
        <v>4</v>
      </c>
      <c r="I63" s="16">
        <v>7</v>
      </c>
      <c r="J63" s="16">
        <f t="shared" si="1"/>
        <v>6.1</v>
      </c>
      <c r="K63" s="12" t="str">
        <f t="shared" si="2"/>
        <v>C+</v>
      </c>
      <c r="L63" s="17"/>
    </row>
    <row r="64" spans="1:12" ht="16.5" x14ac:dyDescent="0.25">
      <c r="A64" s="14">
        <v>50</v>
      </c>
      <c r="B64" s="29" t="s">
        <v>625</v>
      </c>
      <c r="C64" s="30" t="s">
        <v>124</v>
      </c>
      <c r="D64" s="31" t="s">
        <v>125</v>
      </c>
      <c r="E64" s="38">
        <v>8.5</v>
      </c>
      <c r="F64" s="38">
        <v>7</v>
      </c>
      <c r="G64" s="60">
        <f t="shared" si="0"/>
        <v>7.75</v>
      </c>
      <c r="H64" s="15">
        <v>8.3000000000000007</v>
      </c>
      <c r="I64" s="16">
        <v>8</v>
      </c>
      <c r="J64" s="16">
        <f t="shared" si="1"/>
        <v>8.09</v>
      </c>
      <c r="K64" s="12" t="str">
        <f t="shared" si="2"/>
        <v>B+</v>
      </c>
      <c r="L64" s="17"/>
    </row>
    <row r="65" spans="1:12" ht="16.5" x14ac:dyDescent="0.25">
      <c r="A65" s="87">
        <v>51</v>
      </c>
      <c r="B65" s="73" t="s">
        <v>719</v>
      </c>
      <c r="C65" s="74" t="s">
        <v>711</v>
      </c>
      <c r="D65" s="75" t="s">
        <v>137</v>
      </c>
      <c r="E65" s="88">
        <v>7</v>
      </c>
      <c r="F65" s="88">
        <v>6</v>
      </c>
      <c r="G65" s="89">
        <f t="shared" si="0"/>
        <v>6.5</v>
      </c>
      <c r="H65" s="86">
        <v>7</v>
      </c>
      <c r="I65" s="79">
        <v>7</v>
      </c>
      <c r="J65" s="79">
        <f t="shared" si="1"/>
        <v>7</v>
      </c>
      <c r="K65" s="80" t="str">
        <f t="shared" si="2"/>
        <v>B</v>
      </c>
      <c r="L65" s="81" t="s">
        <v>723</v>
      </c>
    </row>
    <row r="66" spans="1:1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18" t="str">
        <f>"Cộng danh sách gồm "</f>
        <v xml:space="preserve">Cộng danh sách gồm </v>
      </c>
      <c r="B67" s="18"/>
      <c r="C67" s="18"/>
      <c r="D67" s="19">
        <f>COUNTA(K15:K65)</f>
        <v>51</v>
      </c>
      <c r="E67" s="19"/>
      <c r="F67" s="19"/>
      <c r="G67" s="19"/>
      <c r="H67" s="20">
        <v>1</v>
      </c>
      <c r="I67" s="21"/>
      <c r="J67" s="1"/>
      <c r="K67" s="1"/>
      <c r="L67" s="1"/>
    </row>
    <row r="68" spans="1:12" ht="15.75" x14ac:dyDescent="0.25">
      <c r="A68" s="108" t="s">
        <v>19</v>
      </c>
      <c r="B68" s="108"/>
      <c r="C68" s="108"/>
      <c r="D68" s="22">
        <f>COUNTIF(J15:J65,"&gt;=5")</f>
        <v>39</v>
      </c>
      <c r="E68" s="39"/>
      <c r="F68" s="39"/>
      <c r="G68" s="39"/>
      <c r="H68" s="23">
        <f>D68/D67</f>
        <v>0.76470588235294112</v>
      </c>
      <c r="I68" s="24"/>
      <c r="J68" s="1"/>
      <c r="K68" s="1"/>
      <c r="L68" s="1"/>
    </row>
    <row r="69" spans="1:12" ht="15.75" x14ac:dyDescent="0.25">
      <c r="A69" s="108" t="s">
        <v>20</v>
      </c>
      <c r="B69" s="108"/>
      <c r="C69" s="108"/>
      <c r="D69" s="22">
        <f>COUNTIF(J15:J65,"&lt;5")</f>
        <v>12</v>
      </c>
      <c r="E69" s="39"/>
      <c r="F69" s="39"/>
      <c r="G69" s="39"/>
      <c r="H69" s="23">
        <f>D69/D67</f>
        <v>0.23529411764705882</v>
      </c>
      <c r="I69" s="24"/>
      <c r="J69" s="1"/>
      <c r="K69" s="1"/>
      <c r="L69" s="1"/>
    </row>
    <row r="70" spans="1:12" ht="15.75" x14ac:dyDescent="0.25">
      <c r="A70" s="25"/>
      <c r="B70" s="25"/>
      <c r="C70" s="4"/>
      <c r="D70" s="25"/>
      <c r="E70" s="25"/>
      <c r="F70" s="25"/>
      <c r="G70" s="25"/>
      <c r="H70" s="3"/>
      <c r="I70" s="1"/>
      <c r="J70" s="1"/>
      <c r="K70" s="1"/>
      <c r="L70" s="1"/>
    </row>
    <row r="71" spans="1:12" ht="15.75" x14ac:dyDescent="0.25">
      <c r="A71" s="1"/>
      <c r="B71" s="1"/>
      <c r="C71" s="1"/>
      <c r="D71" s="1"/>
      <c r="E71" s="1"/>
      <c r="F71" s="1"/>
      <c r="G71" s="1"/>
      <c r="H71" s="109" t="str">
        <f ca="1">"TP. Hồ Chí Minh, ngày "&amp;  DAY(NOW())&amp;" tháng " &amp;MONTH(NOW())&amp;" năm "&amp;YEAR(NOW())</f>
        <v>TP. Hồ Chí Minh, ngày 13 tháng 6 năm 2019</v>
      </c>
      <c r="I71" s="109"/>
      <c r="J71" s="109"/>
      <c r="K71" s="109"/>
      <c r="L71" s="109"/>
    </row>
    <row r="72" spans="1:12" ht="15.75" x14ac:dyDescent="0.25">
      <c r="A72" s="93" t="s">
        <v>21</v>
      </c>
      <c r="B72" s="93"/>
      <c r="C72" s="93"/>
      <c r="D72" s="1"/>
      <c r="E72" s="1"/>
      <c r="F72" s="1"/>
      <c r="G72" s="1"/>
      <c r="H72" s="93" t="s">
        <v>22</v>
      </c>
      <c r="I72" s="93"/>
      <c r="J72" s="93"/>
      <c r="K72" s="93"/>
      <c r="L72" s="93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6" spans="1:12" ht="16.5" x14ac:dyDescent="0.25">
      <c r="B76" s="92" t="s">
        <v>720</v>
      </c>
      <c r="C76" s="92"/>
      <c r="I76" s="92" t="s">
        <v>721</v>
      </c>
      <c r="J76" s="92"/>
      <c r="K76" s="92"/>
    </row>
  </sheetData>
  <protectedRanges>
    <protectedRange sqref="A73:L73" name="Range5"/>
    <protectedRange sqref="L15:L65" name="Range4"/>
    <protectedRange sqref="B15:I65" name="Range3"/>
    <protectedRange sqref="C8:C10 J8:J9" name="Range2"/>
    <protectedRange sqref="A4" name="Range1"/>
    <protectedRange sqref="H13:I13" name="Range6"/>
  </protectedRanges>
  <mergeCells count="28">
    <mergeCell ref="A4:D4"/>
    <mergeCell ref="A1:D1"/>
    <mergeCell ref="H1:L1"/>
    <mergeCell ref="A2:D2"/>
    <mergeCell ref="H2:L2"/>
    <mergeCell ref="A3:D3"/>
    <mergeCell ref="A6:L6"/>
    <mergeCell ref="A8:B8"/>
    <mergeCell ref="C8:D8"/>
    <mergeCell ref="H8:I8"/>
    <mergeCell ref="A9:B9"/>
    <mergeCell ref="C9:D9"/>
    <mergeCell ref="H9:I9"/>
    <mergeCell ref="B76:C76"/>
    <mergeCell ref="I76:K76"/>
    <mergeCell ref="A72:C72"/>
    <mergeCell ref="H72:L72"/>
    <mergeCell ref="A10:B10"/>
    <mergeCell ref="C10:D10"/>
    <mergeCell ref="A12:A13"/>
    <mergeCell ref="B12:B13"/>
    <mergeCell ref="C12:D13"/>
    <mergeCell ref="J12:K12"/>
    <mergeCell ref="L12:L13"/>
    <mergeCell ref="C14:D14"/>
    <mergeCell ref="A68:C68"/>
    <mergeCell ref="A69:C69"/>
    <mergeCell ref="H71:L71"/>
  </mergeCells>
  <conditionalFormatting sqref="K15:K65">
    <cfRule type="cellIs" dxfId="11" priority="2" stopIfTrue="1" operator="equal">
      <formula>"F"</formula>
    </cfRule>
  </conditionalFormatting>
  <conditionalFormatting sqref="J15:J65">
    <cfRule type="expression" dxfId="10" priority="1" stopIfTrue="1">
      <formula>MAX(#REF!)&lt;4</formula>
    </cfRule>
  </conditionalFormatting>
  <pageMargins left="0" right="0.7" top="0.27" bottom="0.3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8"/>
  <sheetViews>
    <sheetView topLeftCell="A27" zoomScaleNormal="100" workbookViewId="0">
      <selection activeCell="I49" sqref="I49"/>
    </sheetView>
  </sheetViews>
  <sheetFormatPr defaultRowHeight="15" x14ac:dyDescent="0.25"/>
  <cols>
    <col min="1" max="1" width="4.7109375" customWidth="1"/>
    <col min="2" max="2" width="13.85546875" customWidth="1"/>
    <col min="3" max="3" width="21.140625" customWidth="1"/>
    <col min="4" max="4" width="10" customWidth="1"/>
    <col min="5" max="6" width="0" hidden="1" customWidth="1"/>
    <col min="7" max="7" width="0" style="63" hidden="1" customWidth="1"/>
    <col min="8" max="8" width="9.5703125" customWidth="1"/>
    <col min="9" max="9" width="8.5703125" customWidth="1"/>
    <col min="10" max="10" width="8" customWidth="1"/>
    <col min="11" max="11" width="8.140625" customWidth="1"/>
    <col min="12" max="12" width="12.28515625" customWidth="1"/>
  </cols>
  <sheetData>
    <row r="1" spans="1:12" ht="15.75" x14ac:dyDescent="0.25">
      <c r="A1" s="93" t="s">
        <v>0</v>
      </c>
      <c r="B1" s="93"/>
      <c r="C1" s="93"/>
      <c r="D1" s="93"/>
      <c r="E1" s="34"/>
      <c r="F1" s="34"/>
      <c r="G1" s="54"/>
      <c r="H1" s="93" t="s">
        <v>1</v>
      </c>
      <c r="I1" s="93"/>
      <c r="J1" s="93"/>
      <c r="K1" s="93"/>
      <c r="L1" s="93"/>
    </row>
    <row r="2" spans="1:12" ht="15.75" x14ac:dyDescent="0.25">
      <c r="A2" s="93" t="s">
        <v>2</v>
      </c>
      <c r="B2" s="93"/>
      <c r="C2" s="93"/>
      <c r="D2" s="93"/>
      <c r="E2" s="34"/>
      <c r="F2" s="34"/>
      <c r="G2" s="54"/>
      <c r="H2" s="111" t="s">
        <v>3</v>
      </c>
      <c r="I2" s="111"/>
      <c r="J2" s="111"/>
      <c r="K2" s="111"/>
      <c r="L2" s="111"/>
    </row>
    <row r="3" spans="1:12" ht="15.75" x14ac:dyDescent="0.25">
      <c r="A3" s="93" t="s">
        <v>4</v>
      </c>
      <c r="B3" s="93"/>
      <c r="C3" s="93"/>
      <c r="D3" s="93"/>
      <c r="E3" s="34"/>
      <c r="F3" s="34"/>
      <c r="G3" s="54"/>
      <c r="H3" s="1"/>
      <c r="I3" s="1"/>
      <c r="J3" s="1"/>
      <c r="K3" s="1"/>
      <c r="L3" s="1"/>
    </row>
    <row r="4" spans="1:12" ht="15.75" x14ac:dyDescent="0.25">
      <c r="A4" s="93" t="s">
        <v>529</v>
      </c>
      <c r="B4" s="93"/>
      <c r="C4" s="93"/>
      <c r="D4" s="93"/>
      <c r="E4" s="34"/>
      <c r="F4" s="34"/>
      <c r="G4" s="54"/>
      <c r="H4" s="1"/>
      <c r="I4" s="1"/>
      <c r="J4" s="1"/>
      <c r="K4" s="1"/>
      <c r="L4" s="1"/>
    </row>
    <row r="5" spans="1:12" ht="15.75" x14ac:dyDescent="0.25">
      <c r="A5" s="2"/>
      <c r="B5" s="2"/>
      <c r="C5" s="2"/>
      <c r="D5" s="2"/>
      <c r="E5" s="34"/>
      <c r="F5" s="34"/>
      <c r="G5" s="54"/>
      <c r="H5" s="1"/>
      <c r="I5" s="1"/>
      <c r="J5" s="1"/>
      <c r="K5" s="1"/>
      <c r="L5" s="1"/>
    </row>
    <row r="6" spans="1:12" ht="19.5" x14ac:dyDescent="0.3">
      <c r="A6" s="110" t="s">
        <v>722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5.75" x14ac:dyDescent="0.25">
      <c r="A7" s="2"/>
      <c r="B7" s="2"/>
      <c r="C7" s="2"/>
      <c r="D7" s="2"/>
      <c r="E7" s="34"/>
      <c r="F7" s="34"/>
      <c r="G7" s="54"/>
      <c r="H7" s="2"/>
      <c r="I7" s="2"/>
      <c r="J7" s="2"/>
      <c r="K7" s="2"/>
      <c r="L7" s="2"/>
    </row>
    <row r="8" spans="1:12" ht="15.75" x14ac:dyDescent="0.25">
      <c r="A8" s="94" t="s">
        <v>5</v>
      </c>
      <c r="B8" s="94"/>
      <c r="C8" s="94" t="s">
        <v>696</v>
      </c>
      <c r="D8" s="94"/>
      <c r="E8" s="35"/>
      <c r="F8" s="35"/>
      <c r="G8" s="55"/>
      <c r="H8" s="94" t="s">
        <v>6</v>
      </c>
      <c r="I8" s="94"/>
      <c r="J8" s="3">
        <v>3</v>
      </c>
      <c r="K8" s="3"/>
      <c r="L8" s="3"/>
    </row>
    <row r="9" spans="1:12" ht="15.75" x14ac:dyDescent="0.25">
      <c r="A9" s="94" t="s">
        <v>7</v>
      </c>
      <c r="B9" s="94"/>
      <c r="C9" s="94" t="s">
        <v>691</v>
      </c>
      <c r="D9" s="94"/>
      <c r="E9" s="35"/>
      <c r="F9" s="35"/>
      <c r="G9" s="55"/>
      <c r="H9" s="94" t="s">
        <v>8</v>
      </c>
      <c r="I9" s="94"/>
      <c r="J9" s="3" t="s">
        <v>697</v>
      </c>
      <c r="K9" s="3"/>
      <c r="L9" s="3"/>
    </row>
    <row r="10" spans="1:12" ht="15.75" x14ac:dyDescent="0.25">
      <c r="A10" s="94" t="s">
        <v>9</v>
      </c>
      <c r="B10" s="94"/>
      <c r="C10" s="94" t="s">
        <v>698</v>
      </c>
      <c r="D10" s="94"/>
      <c r="E10" s="35"/>
      <c r="F10" s="35"/>
      <c r="G10" s="55"/>
      <c r="H10" s="4"/>
      <c r="I10" s="4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56"/>
      <c r="H11" s="1"/>
      <c r="I11" s="1"/>
      <c r="J11" s="1"/>
      <c r="K11" s="1"/>
      <c r="L11" s="1"/>
    </row>
    <row r="12" spans="1:12" ht="47.25" x14ac:dyDescent="0.25">
      <c r="A12" s="95" t="s">
        <v>10</v>
      </c>
      <c r="B12" s="97" t="s">
        <v>11</v>
      </c>
      <c r="C12" s="99" t="s">
        <v>12</v>
      </c>
      <c r="D12" s="100"/>
      <c r="E12" s="40" t="s">
        <v>699</v>
      </c>
      <c r="F12" s="40" t="s">
        <v>712</v>
      </c>
      <c r="G12" s="57" t="s">
        <v>704</v>
      </c>
      <c r="H12" s="5" t="s">
        <v>13</v>
      </c>
      <c r="I12" s="5" t="s">
        <v>14</v>
      </c>
      <c r="J12" s="103" t="s">
        <v>15</v>
      </c>
      <c r="K12" s="104"/>
      <c r="L12" s="105" t="s">
        <v>16</v>
      </c>
    </row>
    <row r="13" spans="1:12" ht="15.75" x14ac:dyDescent="0.25">
      <c r="A13" s="96"/>
      <c r="B13" s="98"/>
      <c r="C13" s="101"/>
      <c r="D13" s="102"/>
      <c r="E13" s="36"/>
      <c r="F13" s="36"/>
      <c r="G13" s="58"/>
      <c r="H13" s="6">
        <v>0.3</v>
      </c>
      <c r="I13" s="6">
        <v>0.7</v>
      </c>
      <c r="J13" s="7" t="s">
        <v>17</v>
      </c>
      <c r="K13" s="7" t="s">
        <v>18</v>
      </c>
      <c r="L13" s="106"/>
    </row>
    <row r="14" spans="1:12" ht="15.75" x14ac:dyDescent="0.25">
      <c r="A14" s="8">
        <v>1</v>
      </c>
      <c r="B14" s="8">
        <v>2</v>
      </c>
      <c r="C14" s="107">
        <v>3</v>
      </c>
      <c r="D14" s="107"/>
      <c r="E14" s="37"/>
      <c r="F14" s="37"/>
      <c r="G14" s="59"/>
      <c r="H14" s="8">
        <v>4</v>
      </c>
      <c r="I14" s="8">
        <v>5</v>
      </c>
      <c r="J14" s="8">
        <v>6</v>
      </c>
      <c r="K14" s="8">
        <v>7</v>
      </c>
      <c r="L14" s="7">
        <v>8</v>
      </c>
    </row>
    <row r="15" spans="1:12" ht="16.5" x14ac:dyDescent="0.25">
      <c r="A15" s="9">
        <v>1</v>
      </c>
      <c r="B15" s="26" t="s">
        <v>626</v>
      </c>
      <c r="C15" s="27" t="s">
        <v>627</v>
      </c>
      <c r="D15" s="28" t="s">
        <v>24</v>
      </c>
      <c r="E15" s="38">
        <v>7</v>
      </c>
      <c r="F15" s="38">
        <v>8</v>
      </c>
      <c r="G15" s="60">
        <f>(E15+F15)/2</f>
        <v>7.5</v>
      </c>
      <c r="H15" s="10">
        <v>8</v>
      </c>
      <c r="I15" s="11">
        <v>8</v>
      </c>
      <c r="J15" s="11">
        <f>H15*$H$13+I15*$I$13</f>
        <v>8</v>
      </c>
      <c r="K15" s="12" t="str">
        <f>IF(J15&lt;4,"F",IF(J15&lt;=4.9,"D",IF(J15&lt;=5.4,"D+",IF(J15&lt;=5.9,"C",IF(J15&lt;=6.9,"C+",IF(J15&lt;=7.9,"B",IF(J15&lt;=8.4,"B+","A")))))))</f>
        <v>B+</v>
      </c>
      <c r="L15" s="13"/>
    </row>
    <row r="16" spans="1:12" s="69" customFormat="1" ht="16.5" x14ac:dyDescent="0.25">
      <c r="A16" s="14">
        <v>2</v>
      </c>
      <c r="B16" s="64" t="s">
        <v>628</v>
      </c>
      <c r="C16" s="65" t="s">
        <v>629</v>
      </c>
      <c r="D16" s="66" t="s">
        <v>113</v>
      </c>
      <c r="E16" s="67">
        <v>8</v>
      </c>
      <c r="F16" s="67">
        <v>0</v>
      </c>
      <c r="G16" s="68">
        <f t="shared" ref="G16:G48" si="0">(E16+F16)/2</f>
        <v>4</v>
      </c>
      <c r="H16" s="15">
        <v>4.5</v>
      </c>
      <c r="I16" s="16">
        <v>9</v>
      </c>
      <c r="J16" s="16">
        <f t="shared" ref="J16:J48" si="1">H16*$H$13+I16*$I$13</f>
        <v>7.6499999999999995</v>
      </c>
      <c r="K16" s="12" t="str">
        <f t="shared" ref="K16:K48" si="2">IF(J16&lt;4,"F",IF(J16&lt;=4.9,"D",IF(J16&lt;=5.4,"D+",IF(J16&lt;=5.9,"C",IF(J16&lt;=6.9,"C+",IF(J16&lt;=7.9,"B",IF(J16&lt;=8.4,"B+","A")))))))</f>
        <v>B</v>
      </c>
      <c r="L16" s="17"/>
    </row>
    <row r="17" spans="1:12" ht="16.5" x14ac:dyDescent="0.25">
      <c r="A17" s="14">
        <v>3</v>
      </c>
      <c r="B17" s="26" t="s">
        <v>630</v>
      </c>
      <c r="C17" s="27" t="s">
        <v>631</v>
      </c>
      <c r="D17" s="28" t="s">
        <v>56</v>
      </c>
      <c r="E17" s="38">
        <v>7</v>
      </c>
      <c r="F17" s="38">
        <v>9</v>
      </c>
      <c r="G17" s="60">
        <f t="shared" si="0"/>
        <v>8</v>
      </c>
      <c r="H17" s="15">
        <v>8.5</v>
      </c>
      <c r="I17" s="16">
        <v>8</v>
      </c>
      <c r="J17" s="16">
        <f t="shared" si="1"/>
        <v>8.1499999999999986</v>
      </c>
      <c r="K17" s="12" t="str">
        <f t="shared" si="2"/>
        <v>B+</v>
      </c>
      <c r="L17" s="17"/>
    </row>
    <row r="18" spans="1:12" ht="16.5" x14ac:dyDescent="0.25">
      <c r="A18" s="14">
        <v>4</v>
      </c>
      <c r="B18" s="26" t="s">
        <v>632</v>
      </c>
      <c r="C18" s="27" t="s">
        <v>633</v>
      </c>
      <c r="D18" s="28" t="s">
        <v>373</v>
      </c>
      <c r="E18" s="38">
        <v>8</v>
      </c>
      <c r="F18" s="38">
        <v>8</v>
      </c>
      <c r="G18" s="60">
        <f t="shared" si="0"/>
        <v>8</v>
      </c>
      <c r="H18" s="15">
        <v>8.5</v>
      </c>
      <c r="I18" s="16">
        <v>9</v>
      </c>
      <c r="J18" s="16">
        <f t="shared" si="1"/>
        <v>8.85</v>
      </c>
      <c r="K18" s="12" t="str">
        <f t="shared" si="2"/>
        <v>A</v>
      </c>
      <c r="L18" s="17"/>
    </row>
    <row r="19" spans="1:12" ht="16.5" x14ac:dyDescent="0.25">
      <c r="A19" s="14">
        <v>5</v>
      </c>
      <c r="B19" s="26" t="s">
        <v>634</v>
      </c>
      <c r="C19" s="27" t="s">
        <v>386</v>
      </c>
      <c r="D19" s="28" t="s">
        <v>80</v>
      </c>
      <c r="E19" s="38">
        <v>8</v>
      </c>
      <c r="F19" s="38">
        <v>6</v>
      </c>
      <c r="G19" s="60">
        <f t="shared" si="0"/>
        <v>7</v>
      </c>
      <c r="H19" s="15">
        <v>8</v>
      </c>
      <c r="I19" s="16">
        <v>7.5</v>
      </c>
      <c r="J19" s="16">
        <f t="shared" si="1"/>
        <v>7.65</v>
      </c>
      <c r="K19" s="12" t="str">
        <f t="shared" si="2"/>
        <v>B</v>
      </c>
      <c r="L19" s="17"/>
    </row>
    <row r="20" spans="1:12" ht="16.5" x14ac:dyDescent="0.25">
      <c r="A20" s="14">
        <v>6</v>
      </c>
      <c r="B20" s="26" t="s">
        <v>635</v>
      </c>
      <c r="C20" s="27" t="s">
        <v>636</v>
      </c>
      <c r="D20" s="28" t="s">
        <v>114</v>
      </c>
      <c r="E20" s="38">
        <v>0</v>
      </c>
      <c r="F20" s="38">
        <v>8</v>
      </c>
      <c r="G20" s="60">
        <f t="shared" si="0"/>
        <v>4</v>
      </c>
      <c r="H20" s="15">
        <v>4</v>
      </c>
      <c r="I20" s="16">
        <v>7</v>
      </c>
      <c r="J20" s="16">
        <f t="shared" si="1"/>
        <v>6.1</v>
      </c>
      <c r="K20" s="12" t="str">
        <f t="shared" si="2"/>
        <v>C+</v>
      </c>
      <c r="L20" s="17"/>
    </row>
    <row r="21" spans="1:12" ht="16.5" x14ac:dyDescent="0.25">
      <c r="A21" s="14">
        <v>7</v>
      </c>
      <c r="B21" s="26" t="s">
        <v>637</v>
      </c>
      <c r="C21" s="27" t="s">
        <v>638</v>
      </c>
      <c r="D21" s="28" t="s">
        <v>114</v>
      </c>
      <c r="E21" s="38">
        <v>0</v>
      </c>
      <c r="F21" s="38">
        <v>6</v>
      </c>
      <c r="G21" s="60">
        <f t="shared" si="0"/>
        <v>3</v>
      </c>
      <c r="H21" s="15">
        <v>2.7</v>
      </c>
      <c r="I21" s="16">
        <v>6.5</v>
      </c>
      <c r="J21" s="16">
        <f t="shared" si="1"/>
        <v>5.3599999999999994</v>
      </c>
      <c r="K21" s="12" t="str">
        <f t="shared" si="2"/>
        <v>D+</v>
      </c>
      <c r="L21" s="17"/>
    </row>
    <row r="22" spans="1:12" ht="16.5" x14ac:dyDescent="0.25">
      <c r="A22" s="14">
        <v>8</v>
      </c>
      <c r="B22" s="26" t="s">
        <v>639</v>
      </c>
      <c r="C22" s="27" t="s">
        <v>640</v>
      </c>
      <c r="D22" s="28" t="s">
        <v>37</v>
      </c>
      <c r="E22" s="38">
        <v>6</v>
      </c>
      <c r="F22" s="38">
        <v>6</v>
      </c>
      <c r="G22" s="60">
        <f t="shared" si="0"/>
        <v>6</v>
      </c>
      <c r="H22" s="15">
        <v>5.7</v>
      </c>
      <c r="I22" s="16">
        <v>7</v>
      </c>
      <c r="J22" s="16">
        <f t="shared" si="1"/>
        <v>6.6099999999999994</v>
      </c>
      <c r="K22" s="12" t="str">
        <f t="shared" si="2"/>
        <v>C+</v>
      </c>
      <c r="L22" s="17"/>
    </row>
    <row r="23" spans="1:12" ht="16.5" x14ac:dyDescent="0.25">
      <c r="A23" s="14">
        <v>9</v>
      </c>
      <c r="B23" s="26" t="s">
        <v>641</v>
      </c>
      <c r="C23" s="27" t="s">
        <v>642</v>
      </c>
      <c r="D23" s="28" t="s">
        <v>85</v>
      </c>
      <c r="E23" s="38">
        <v>8</v>
      </c>
      <c r="F23" s="38">
        <v>7</v>
      </c>
      <c r="G23" s="60">
        <f t="shared" si="0"/>
        <v>7.5</v>
      </c>
      <c r="H23" s="15">
        <v>7.2</v>
      </c>
      <c r="I23" s="16">
        <v>8</v>
      </c>
      <c r="J23" s="16">
        <f t="shared" si="1"/>
        <v>7.76</v>
      </c>
      <c r="K23" s="12" t="str">
        <f t="shared" si="2"/>
        <v>B</v>
      </c>
      <c r="L23" s="17"/>
    </row>
    <row r="24" spans="1:12" ht="16.5" x14ac:dyDescent="0.25">
      <c r="A24" s="14">
        <v>10</v>
      </c>
      <c r="B24" s="26" t="s">
        <v>643</v>
      </c>
      <c r="C24" s="27" t="s">
        <v>644</v>
      </c>
      <c r="D24" s="28" t="s">
        <v>161</v>
      </c>
      <c r="E24" s="38">
        <v>0</v>
      </c>
      <c r="F24" s="38">
        <v>0</v>
      </c>
      <c r="G24" s="60">
        <f t="shared" si="0"/>
        <v>0</v>
      </c>
      <c r="H24" s="15">
        <v>0</v>
      </c>
      <c r="I24" s="16">
        <v>0</v>
      </c>
      <c r="J24" s="16">
        <f t="shared" si="1"/>
        <v>0</v>
      </c>
      <c r="K24" s="12" t="str">
        <f t="shared" si="2"/>
        <v>F</v>
      </c>
      <c r="L24" s="17"/>
    </row>
    <row r="25" spans="1:12" ht="16.5" x14ac:dyDescent="0.25">
      <c r="A25" s="14">
        <v>11</v>
      </c>
      <c r="B25" s="26" t="s">
        <v>645</v>
      </c>
      <c r="C25" s="27" t="s">
        <v>124</v>
      </c>
      <c r="D25" s="28" t="s">
        <v>273</v>
      </c>
      <c r="E25" s="38">
        <v>7</v>
      </c>
      <c r="F25" s="38">
        <v>8.5</v>
      </c>
      <c r="G25" s="60">
        <f t="shared" si="0"/>
        <v>7.75</v>
      </c>
      <c r="H25" s="15">
        <v>7.2</v>
      </c>
      <c r="I25" s="16">
        <v>6</v>
      </c>
      <c r="J25" s="16">
        <f t="shared" si="1"/>
        <v>6.3599999999999994</v>
      </c>
      <c r="K25" s="12" t="str">
        <f t="shared" si="2"/>
        <v>C+</v>
      </c>
      <c r="L25" s="17"/>
    </row>
    <row r="26" spans="1:12" ht="16.5" x14ac:dyDescent="0.25">
      <c r="A26" s="14">
        <v>12</v>
      </c>
      <c r="B26" s="26" t="s">
        <v>646</v>
      </c>
      <c r="C26" s="27" t="s">
        <v>291</v>
      </c>
      <c r="D26" s="28" t="s">
        <v>103</v>
      </c>
      <c r="E26" s="38">
        <v>0</v>
      </c>
      <c r="F26" s="38">
        <v>6</v>
      </c>
      <c r="G26" s="60">
        <f t="shared" si="0"/>
        <v>3</v>
      </c>
      <c r="H26" s="15">
        <v>3</v>
      </c>
      <c r="I26" s="16">
        <v>7.5</v>
      </c>
      <c r="J26" s="16">
        <f t="shared" si="1"/>
        <v>6.15</v>
      </c>
      <c r="K26" s="12" t="str">
        <f t="shared" si="2"/>
        <v>C+</v>
      </c>
      <c r="L26" s="17"/>
    </row>
    <row r="27" spans="1:12" ht="16.5" x14ac:dyDescent="0.25">
      <c r="A27" s="14">
        <v>13</v>
      </c>
      <c r="B27" s="26" t="s">
        <v>647</v>
      </c>
      <c r="C27" s="27" t="s">
        <v>648</v>
      </c>
      <c r="D27" s="28" t="s">
        <v>117</v>
      </c>
      <c r="E27" s="38">
        <v>7</v>
      </c>
      <c r="F27" s="38">
        <v>6</v>
      </c>
      <c r="G27" s="60">
        <f t="shared" si="0"/>
        <v>6.5</v>
      </c>
      <c r="H27" s="15">
        <v>6.2</v>
      </c>
      <c r="I27" s="16">
        <v>4</v>
      </c>
      <c r="J27" s="16">
        <f t="shared" si="1"/>
        <v>4.66</v>
      </c>
      <c r="K27" s="12" t="str">
        <f t="shared" si="2"/>
        <v>D</v>
      </c>
      <c r="L27" s="17"/>
    </row>
    <row r="28" spans="1:12" ht="16.5" x14ac:dyDescent="0.25">
      <c r="A28" s="14">
        <v>14</v>
      </c>
      <c r="B28" s="26" t="s">
        <v>649</v>
      </c>
      <c r="C28" s="27" t="s">
        <v>650</v>
      </c>
      <c r="D28" s="28" t="s">
        <v>651</v>
      </c>
      <c r="E28" s="38">
        <v>0</v>
      </c>
      <c r="F28" s="38">
        <v>7</v>
      </c>
      <c r="G28" s="60">
        <f t="shared" si="0"/>
        <v>3.5</v>
      </c>
      <c r="H28" s="15">
        <v>3</v>
      </c>
      <c r="I28" s="16">
        <v>7</v>
      </c>
      <c r="J28" s="16">
        <f t="shared" si="1"/>
        <v>5.7999999999999989</v>
      </c>
      <c r="K28" s="12" t="str">
        <f t="shared" si="2"/>
        <v>C</v>
      </c>
      <c r="L28" s="17"/>
    </row>
    <row r="29" spans="1:12" ht="16.5" x14ac:dyDescent="0.25">
      <c r="A29" s="14">
        <v>15</v>
      </c>
      <c r="B29" s="26" t="s">
        <v>652</v>
      </c>
      <c r="C29" s="27" t="s">
        <v>653</v>
      </c>
      <c r="D29" s="28" t="s">
        <v>66</v>
      </c>
      <c r="E29" s="38">
        <v>0</v>
      </c>
      <c r="F29" s="38"/>
      <c r="G29" s="60">
        <f t="shared" si="0"/>
        <v>0</v>
      </c>
      <c r="H29" s="15">
        <v>0</v>
      </c>
      <c r="I29" s="16">
        <v>0</v>
      </c>
      <c r="J29" s="16">
        <f t="shared" si="1"/>
        <v>0</v>
      </c>
      <c r="K29" s="12" t="str">
        <f t="shared" si="2"/>
        <v>F</v>
      </c>
      <c r="L29" s="17"/>
    </row>
    <row r="30" spans="1:12" ht="16.5" x14ac:dyDescent="0.25">
      <c r="A30" s="14">
        <v>16</v>
      </c>
      <c r="B30" s="26" t="s">
        <v>654</v>
      </c>
      <c r="C30" s="27" t="s">
        <v>655</v>
      </c>
      <c r="D30" s="28" t="s">
        <v>66</v>
      </c>
      <c r="E30" s="38">
        <v>0</v>
      </c>
      <c r="F30" s="38">
        <v>9</v>
      </c>
      <c r="G30" s="60">
        <f t="shared" si="0"/>
        <v>4.5</v>
      </c>
      <c r="H30" s="15">
        <v>5</v>
      </c>
      <c r="I30" s="16">
        <v>9</v>
      </c>
      <c r="J30" s="16">
        <f t="shared" si="1"/>
        <v>7.8</v>
      </c>
      <c r="K30" s="12" t="str">
        <f t="shared" si="2"/>
        <v>B</v>
      </c>
      <c r="L30" s="17"/>
    </row>
    <row r="31" spans="1:12" ht="16.5" x14ac:dyDescent="0.25">
      <c r="A31" s="14">
        <v>17</v>
      </c>
      <c r="B31" s="26" t="s">
        <v>656</v>
      </c>
      <c r="C31" s="27" t="s">
        <v>657</v>
      </c>
      <c r="D31" s="28" t="s">
        <v>67</v>
      </c>
      <c r="E31" s="38">
        <v>6</v>
      </c>
      <c r="F31" s="38">
        <v>6</v>
      </c>
      <c r="G31" s="60">
        <f t="shared" si="0"/>
        <v>6</v>
      </c>
      <c r="H31" s="15">
        <v>5.7</v>
      </c>
      <c r="I31" s="16">
        <v>7</v>
      </c>
      <c r="J31" s="16">
        <f t="shared" si="1"/>
        <v>6.6099999999999994</v>
      </c>
      <c r="K31" s="12" t="str">
        <f t="shared" si="2"/>
        <v>C+</v>
      </c>
      <c r="L31" s="17"/>
    </row>
    <row r="32" spans="1:12" ht="16.5" x14ac:dyDescent="0.25">
      <c r="A32" s="14">
        <v>18</v>
      </c>
      <c r="B32" s="26" t="s">
        <v>658</v>
      </c>
      <c r="C32" s="27" t="s">
        <v>659</v>
      </c>
      <c r="D32" s="28" t="s">
        <v>91</v>
      </c>
      <c r="E32" s="38">
        <v>7</v>
      </c>
      <c r="F32" s="38">
        <v>8</v>
      </c>
      <c r="G32" s="60">
        <f t="shared" si="0"/>
        <v>7.5</v>
      </c>
      <c r="H32" s="15">
        <v>7.2</v>
      </c>
      <c r="I32" s="16">
        <v>8</v>
      </c>
      <c r="J32" s="16">
        <f t="shared" si="1"/>
        <v>7.76</v>
      </c>
      <c r="K32" s="12" t="str">
        <f t="shared" si="2"/>
        <v>B</v>
      </c>
      <c r="L32" s="17"/>
    </row>
    <row r="33" spans="1:12" ht="16.5" x14ac:dyDescent="0.25">
      <c r="A33" s="14">
        <v>19</v>
      </c>
      <c r="B33" s="26" t="s">
        <v>660</v>
      </c>
      <c r="C33" s="27" t="s">
        <v>661</v>
      </c>
      <c r="D33" s="28" t="s">
        <v>93</v>
      </c>
      <c r="E33" s="38">
        <v>7</v>
      </c>
      <c r="F33" s="38">
        <v>8</v>
      </c>
      <c r="G33" s="60">
        <f t="shared" si="0"/>
        <v>7.5</v>
      </c>
      <c r="H33" s="15">
        <v>8</v>
      </c>
      <c r="I33" s="16">
        <v>7</v>
      </c>
      <c r="J33" s="16">
        <f t="shared" si="1"/>
        <v>7.2999999999999989</v>
      </c>
      <c r="K33" s="12" t="str">
        <f t="shared" si="2"/>
        <v>B</v>
      </c>
      <c r="L33" s="17"/>
    </row>
    <row r="34" spans="1:12" ht="16.5" x14ac:dyDescent="0.25">
      <c r="A34" s="14">
        <v>20</v>
      </c>
      <c r="B34" s="26" t="s">
        <v>662</v>
      </c>
      <c r="C34" s="27" t="s">
        <v>102</v>
      </c>
      <c r="D34" s="28" t="s">
        <v>663</v>
      </c>
      <c r="E34" s="38">
        <v>8</v>
      </c>
      <c r="F34" s="38">
        <v>8</v>
      </c>
      <c r="G34" s="60">
        <f t="shared" si="0"/>
        <v>8</v>
      </c>
      <c r="H34" s="15">
        <v>8.5</v>
      </c>
      <c r="I34" s="16">
        <v>8.5</v>
      </c>
      <c r="J34" s="16">
        <f t="shared" si="1"/>
        <v>8.5</v>
      </c>
      <c r="K34" s="12" t="str">
        <f t="shared" si="2"/>
        <v>A</v>
      </c>
      <c r="L34" s="17"/>
    </row>
    <row r="35" spans="1:12" ht="16.5" x14ac:dyDescent="0.25">
      <c r="A35" s="14">
        <v>21</v>
      </c>
      <c r="B35" s="26" t="s">
        <v>664</v>
      </c>
      <c r="C35" s="27" t="s">
        <v>665</v>
      </c>
      <c r="D35" s="28" t="s">
        <v>94</v>
      </c>
      <c r="E35" s="38">
        <v>7</v>
      </c>
      <c r="F35" s="38">
        <v>9</v>
      </c>
      <c r="G35" s="60">
        <f t="shared" si="0"/>
        <v>8</v>
      </c>
      <c r="H35" s="15">
        <v>7.4</v>
      </c>
      <c r="I35" s="16">
        <v>7</v>
      </c>
      <c r="J35" s="16">
        <f t="shared" si="1"/>
        <v>7.1199999999999992</v>
      </c>
      <c r="K35" s="12" t="str">
        <f t="shared" si="2"/>
        <v>B</v>
      </c>
      <c r="L35" s="17"/>
    </row>
    <row r="36" spans="1:12" ht="16.5" x14ac:dyDescent="0.25">
      <c r="A36" s="14">
        <v>22</v>
      </c>
      <c r="B36" s="26" t="s">
        <v>666</v>
      </c>
      <c r="C36" s="27" t="s">
        <v>667</v>
      </c>
      <c r="D36" s="28" t="s">
        <v>353</v>
      </c>
      <c r="E36" s="38">
        <v>6</v>
      </c>
      <c r="F36" s="38">
        <v>6</v>
      </c>
      <c r="G36" s="60">
        <f t="shared" si="0"/>
        <v>6</v>
      </c>
      <c r="H36" s="15">
        <v>5.4</v>
      </c>
      <c r="I36" s="16">
        <v>7</v>
      </c>
      <c r="J36" s="16">
        <f t="shared" si="1"/>
        <v>6.52</v>
      </c>
      <c r="K36" s="12" t="str">
        <f t="shared" si="2"/>
        <v>C+</v>
      </c>
      <c r="L36" s="17"/>
    </row>
    <row r="37" spans="1:12" ht="16.5" x14ac:dyDescent="0.25">
      <c r="A37" s="14">
        <v>23</v>
      </c>
      <c r="B37" s="26" t="s">
        <v>668</v>
      </c>
      <c r="C37" s="27" t="s">
        <v>669</v>
      </c>
      <c r="D37" s="28" t="s">
        <v>73</v>
      </c>
      <c r="E37" s="38">
        <v>0</v>
      </c>
      <c r="F37" s="38">
        <v>0</v>
      </c>
      <c r="G37" s="60">
        <f t="shared" si="0"/>
        <v>0</v>
      </c>
      <c r="H37" s="15">
        <v>0</v>
      </c>
      <c r="I37" s="16">
        <v>0</v>
      </c>
      <c r="J37" s="16">
        <f t="shared" si="1"/>
        <v>0</v>
      </c>
      <c r="K37" s="12" t="str">
        <f t="shared" si="2"/>
        <v>F</v>
      </c>
      <c r="L37" s="17"/>
    </row>
    <row r="38" spans="1:12" s="69" customFormat="1" ht="16.5" x14ac:dyDescent="0.25">
      <c r="A38" s="14">
        <v>24</v>
      </c>
      <c r="B38" s="64" t="s">
        <v>670</v>
      </c>
      <c r="C38" s="65" t="s">
        <v>671</v>
      </c>
      <c r="D38" s="66" t="s">
        <v>73</v>
      </c>
      <c r="E38" s="67">
        <v>7</v>
      </c>
      <c r="F38" s="67">
        <v>0</v>
      </c>
      <c r="G38" s="68">
        <f t="shared" si="0"/>
        <v>3.5</v>
      </c>
      <c r="H38" s="15">
        <v>3.5</v>
      </c>
      <c r="I38" s="16">
        <v>6</v>
      </c>
      <c r="J38" s="16">
        <f t="shared" si="1"/>
        <v>5.2499999999999991</v>
      </c>
      <c r="K38" s="12" t="str">
        <f t="shared" si="2"/>
        <v>D+</v>
      </c>
      <c r="L38" s="17"/>
    </row>
    <row r="39" spans="1:12" ht="16.5" x14ac:dyDescent="0.25">
      <c r="A39" s="14">
        <v>25</v>
      </c>
      <c r="B39" s="26" t="s">
        <v>672</v>
      </c>
      <c r="C39" s="27" t="s">
        <v>36</v>
      </c>
      <c r="D39" s="28" t="s">
        <v>95</v>
      </c>
      <c r="E39" s="38">
        <v>8</v>
      </c>
      <c r="F39" s="38">
        <v>7</v>
      </c>
      <c r="G39" s="60">
        <f t="shared" si="0"/>
        <v>7.5</v>
      </c>
      <c r="H39" s="15">
        <v>8</v>
      </c>
      <c r="I39" s="16">
        <v>8.5</v>
      </c>
      <c r="J39" s="16">
        <f t="shared" si="1"/>
        <v>8.35</v>
      </c>
      <c r="K39" s="12" t="str">
        <f t="shared" si="2"/>
        <v>B+</v>
      </c>
      <c r="L39" s="17"/>
    </row>
    <row r="40" spans="1:12" ht="16.5" x14ac:dyDescent="0.25">
      <c r="A40" s="14">
        <v>26</v>
      </c>
      <c r="B40" s="26" t="s">
        <v>673</v>
      </c>
      <c r="C40" s="27" t="s">
        <v>674</v>
      </c>
      <c r="D40" s="28" t="s">
        <v>425</v>
      </c>
      <c r="E40" s="38">
        <v>7</v>
      </c>
      <c r="F40" s="38">
        <v>7</v>
      </c>
      <c r="G40" s="60">
        <f t="shared" si="0"/>
        <v>7</v>
      </c>
      <c r="H40" s="15">
        <v>7.5</v>
      </c>
      <c r="I40" s="16">
        <v>7</v>
      </c>
      <c r="J40" s="16">
        <f t="shared" si="1"/>
        <v>7.1499999999999995</v>
      </c>
      <c r="K40" s="12" t="str">
        <f t="shared" si="2"/>
        <v>B</v>
      </c>
      <c r="L40" s="17"/>
    </row>
    <row r="41" spans="1:12" ht="16.5" x14ac:dyDescent="0.25">
      <c r="A41" s="14">
        <v>27</v>
      </c>
      <c r="B41" s="26" t="s">
        <v>675</v>
      </c>
      <c r="C41" s="27" t="s">
        <v>676</v>
      </c>
      <c r="D41" s="28" t="s">
        <v>677</v>
      </c>
      <c r="E41" s="38">
        <v>7</v>
      </c>
      <c r="F41" s="38">
        <v>8</v>
      </c>
      <c r="G41" s="60">
        <f t="shared" si="0"/>
        <v>7.5</v>
      </c>
      <c r="H41" s="15">
        <v>8</v>
      </c>
      <c r="I41" s="16">
        <v>8</v>
      </c>
      <c r="J41" s="16">
        <f t="shared" si="1"/>
        <v>8</v>
      </c>
      <c r="K41" s="12" t="str">
        <f t="shared" si="2"/>
        <v>B+</v>
      </c>
      <c r="L41" s="17"/>
    </row>
    <row r="42" spans="1:12" ht="16.5" x14ac:dyDescent="0.25">
      <c r="A42" s="14">
        <v>28</v>
      </c>
      <c r="B42" s="26" t="s">
        <v>678</v>
      </c>
      <c r="C42" s="27" t="s">
        <v>679</v>
      </c>
      <c r="D42" s="28" t="s">
        <v>108</v>
      </c>
      <c r="E42" s="38">
        <v>8</v>
      </c>
      <c r="F42" s="38">
        <v>7</v>
      </c>
      <c r="G42" s="60">
        <f t="shared" si="0"/>
        <v>7.5</v>
      </c>
      <c r="H42" s="15">
        <v>8.3000000000000007</v>
      </c>
      <c r="I42" s="16">
        <v>8</v>
      </c>
      <c r="J42" s="16">
        <f t="shared" si="1"/>
        <v>8.09</v>
      </c>
      <c r="K42" s="12" t="str">
        <f t="shared" si="2"/>
        <v>B+</v>
      </c>
      <c r="L42" s="17"/>
    </row>
    <row r="43" spans="1:12" ht="16.5" x14ac:dyDescent="0.25">
      <c r="A43" s="14">
        <v>29</v>
      </c>
      <c r="B43" s="26" t="s">
        <v>680</v>
      </c>
      <c r="C43" s="27" t="s">
        <v>533</v>
      </c>
      <c r="D43" s="28" t="s">
        <v>109</v>
      </c>
      <c r="E43" s="38">
        <v>8</v>
      </c>
      <c r="F43" s="38">
        <v>8</v>
      </c>
      <c r="G43" s="60">
        <f t="shared" si="0"/>
        <v>8</v>
      </c>
      <c r="H43" s="15">
        <v>8.5</v>
      </c>
      <c r="I43" s="16">
        <v>5</v>
      </c>
      <c r="J43" s="16">
        <f t="shared" si="1"/>
        <v>6.05</v>
      </c>
      <c r="K43" s="12" t="str">
        <f t="shared" si="2"/>
        <v>C+</v>
      </c>
      <c r="L43" s="17"/>
    </row>
    <row r="44" spans="1:12" ht="16.5" x14ac:dyDescent="0.25">
      <c r="A44" s="14">
        <v>30</v>
      </c>
      <c r="B44" s="26" t="s">
        <v>681</v>
      </c>
      <c r="C44" s="27" t="s">
        <v>351</v>
      </c>
      <c r="D44" s="28" t="s">
        <v>110</v>
      </c>
      <c r="E44" s="38">
        <v>7</v>
      </c>
      <c r="F44" s="38">
        <v>8</v>
      </c>
      <c r="G44" s="60">
        <f t="shared" si="0"/>
        <v>7.5</v>
      </c>
      <c r="H44" s="15">
        <v>8</v>
      </c>
      <c r="I44" s="16">
        <v>9</v>
      </c>
      <c r="J44" s="16">
        <f t="shared" si="1"/>
        <v>8.6999999999999993</v>
      </c>
      <c r="K44" s="12" t="str">
        <f t="shared" si="2"/>
        <v>A</v>
      </c>
      <c r="L44" s="17"/>
    </row>
    <row r="45" spans="1:12" ht="16.5" x14ac:dyDescent="0.25">
      <c r="A45" s="14">
        <v>31</v>
      </c>
      <c r="B45" s="26" t="s">
        <v>682</v>
      </c>
      <c r="C45" s="27" t="s">
        <v>683</v>
      </c>
      <c r="D45" s="28" t="s">
        <v>621</v>
      </c>
      <c r="E45" s="38">
        <v>0</v>
      </c>
      <c r="F45" s="38">
        <v>6</v>
      </c>
      <c r="G45" s="60">
        <f t="shared" si="0"/>
        <v>3</v>
      </c>
      <c r="H45" s="15">
        <v>2.4</v>
      </c>
      <c r="I45" s="16">
        <v>4</v>
      </c>
      <c r="J45" s="16">
        <f t="shared" si="1"/>
        <v>3.5199999999999996</v>
      </c>
      <c r="K45" s="12" t="str">
        <f t="shared" si="2"/>
        <v>F</v>
      </c>
      <c r="L45" s="17"/>
    </row>
    <row r="46" spans="1:12" ht="16.5" x14ac:dyDescent="0.25">
      <c r="A46" s="14">
        <v>32</v>
      </c>
      <c r="B46" s="26" t="s">
        <v>684</v>
      </c>
      <c r="C46" s="27" t="s">
        <v>685</v>
      </c>
      <c r="D46" s="28" t="s">
        <v>123</v>
      </c>
      <c r="E46" s="38">
        <v>0</v>
      </c>
      <c r="F46" s="38">
        <v>6</v>
      </c>
      <c r="G46" s="60">
        <f t="shared" si="0"/>
        <v>3</v>
      </c>
      <c r="H46" s="15">
        <v>2.7</v>
      </c>
      <c r="I46" s="16">
        <v>5</v>
      </c>
      <c r="J46" s="16">
        <f t="shared" si="1"/>
        <v>4.3100000000000005</v>
      </c>
      <c r="K46" s="12" t="str">
        <f t="shared" si="2"/>
        <v>D</v>
      </c>
      <c r="L46" s="17"/>
    </row>
    <row r="47" spans="1:12" ht="16.5" x14ac:dyDescent="0.25">
      <c r="A47" s="14">
        <v>33</v>
      </c>
      <c r="B47" s="26" t="s">
        <v>686</v>
      </c>
      <c r="C47" s="27" t="s">
        <v>687</v>
      </c>
      <c r="D47" s="28" t="s">
        <v>78</v>
      </c>
      <c r="E47" s="38">
        <v>8</v>
      </c>
      <c r="F47" s="38">
        <v>8</v>
      </c>
      <c r="G47" s="60">
        <f t="shared" si="0"/>
        <v>8</v>
      </c>
      <c r="H47" s="15">
        <v>8.5</v>
      </c>
      <c r="I47" s="16">
        <v>8.5</v>
      </c>
      <c r="J47" s="16">
        <f t="shared" si="1"/>
        <v>8.5</v>
      </c>
      <c r="K47" s="12" t="str">
        <f t="shared" si="2"/>
        <v>A</v>
      </c>
      <c r="L47" s="17"/>
    </row>
    <row r="48" spans="1:12" ht="16.5" x14ac:dyDescent="0.25">
      <c r="A48" s="14">
        <v>34</v>
      </c>
      <c r="B48" s="29" t="s">
        <v>688</v>
      </c>
      <c r="C48" s="30" t="s">
        <v>689</v>
      </c>
      <c r="D48" s="31" t="s">
        <v>125</v>
      </c>
      <c r="E48" s="38">
        <v>7</v>
      </c>
      <c r="F48" s="38">
        <v>7</v>
      </c>
      <c r="G48" s="60">
        <f t="shared" si="0"/>
        <v>7</v>
      </c>
      <c r="H48" s="86">
        <v>7.5</v>
      </c>
      <c r="I48" s="79">
        <v>6</v>
      </c>
      <c r="J48" s="79">
        <f t="shared" si="1"/>
        <v>6.4499999999999993</v>
      </c>
      <c r="K48" s="80" t="str">
        <f t="shared" si="2"/>
        <v>C+</v>
      </c>
      <c r="L48" s="81"/>
    </row>
    <row r="49" spans="1:12" ht="15.75" x14ac:dyDescent="0.25">
      <c r="A49" s="1"/>
      <c r="B49" s="1"/>
      <c r="C49" s="1"/>
      <c r="D49" s="1"/>
      <c r="E49" s="1"/>
      <c r="F49" s="1"/>
      <c r="G49" s="56"/>
      <c r="H49" s="1"/>
      <c r="I49" s="1"/>
      <c r="J49" s="1"/>
      <c r="K49" s="1"/>
      <c r="L49" s="1"/>
    </row>
    <row r="50" spans="1:12" ht="15.75" x14ac:dyDescent="0.25">
      <c r="A50" s="18" t="str">
        <f>"Cộng danh sách gồm "</f>
        <v xml:space="preserve">Cộng danh sách gồm </v>
      </c>
      <c r="B50" s="18"/>
      <c r="C50" s="18"/>
      <c r="D50" s="19">
        <f>COUNTA(K15:K48)</f>
        <v>34</v>
      </c>
      <c r="E50" s="19"/>
      <c r="F50" s="19"/>
      <c r="G50" s="61"/>
      <c r="H50" s="20">
        <v>1</v>
      </c>
      <c r="I50" s="21"/>
      <c r="J50" s="1"/>
      <c r="K50" s="1"/>
      <c r="L50" s="1"/>
    </row>
    <row r="51" spans="1:12" ht="15.75" x14ac:dyDescent="0.25">
      <c r="A51" s="108" t="s">
        <v>19</v>
      </c>
      <c r="B51" s="108"/>
      <c r="C51" s="108"/>
      <c r="D51" s="22">
        <f>COUNTIF(J15:J48,"&gt;=5")</f>
        <v>28</v>
      </c>
      <c r="E51" s="39"/>
      <c r="F51" s="39"/>
      <c r="G51" s="62"/>
      <c r="H51" s="23">
        <f>D51/D50</f>
        <v>0.82352941176470584</v>
      </c>
      <c r="I51" s="24"/>
      <c r="J51" s="1"/>
      <c r="K51" s="1"/>
      <c r="L51" s="1"/>
    </row>
    <row r="52" spans="1:12" ht="15.75" x14ac:dyDescent="0.25">
      <c r="A52" s="108" t="s">
        <v>20</v>
      </c>
      <c r="B52" s="108"/>
      <c r="C52" s="108"/>
      <c r="D52" s="22">
        <f>COUNTIF(J15:J48,"&lt;5")</f>
        <v>6</v>
      </c>
      <c r="E52" s="39"/>
      <c r="F52" s="39"/>
      <c r="G52" s="62"/>
      <c r="H52" s="23">
        <f>D52/D50</f>
        <v>0.17647058823529413</v>
      </c>
      <c r="I52" s="24"/>
      <c r="J52" s="1"/>
      <c r="K52" s="1"/>
      <c r="L52" s="1"/>
    </row>
    <row r="53" spans="1:12" ht="15.75" x14ac:dyDescent="0.25">
      <c r="A53" s="25"/>
      <c r="B53" s="25"/>
      <c r="C53" s="4"/>
      <c r="D53" s="25"/>
      <c r="E53" s="25"/>
      <c r="F53" s="25"/>
      <c r="G53" s="55"/>
      <c r="H53" s="3"/>
      <c r="I53" s="1"/>
      <c r="J53" s="1"/>
      <c r="K53" s="1"/>
      <c r="L53" s="1"/>
    </row>
    <row r="54" spans="1:12" ht="15.75" x14ac:dyDescent="0.25">
      <c r="A54" s="1"/>
      <c r="B54" s="1"/>
      <c r="C54" s="1"/>
      <c r="D54" s="1"/>
      <c r="E54" s="1"/>
      <c r="F54" s="1"/>
      <c r="G54" s="56"/>
      <c r="H54" s="109" t="str">
        <f ca="1">"TP. Hồ Chí Minh, ngày "&amp;  DAY(NOW())&amp;" tháng " &amp;MONTH(NOW())&amp;" năm "&amp;YEAR(NOW())</f>
        <v>TP. Hồ Chí Minh, ngày 13 tháng 6 năm 2019</v>
      </c>
      <c r="I54" s="109"/>
      <c r="J54" s="109"/>
      <c r="K54" s="109"/>
      <c r="L54" s="109"/>
    </row>
    <row r="55" spans="1:12" ht="15.75" x14ac:dyDescent="0.25">
      <c r="A55" s="93" t="s">
        <v>21</v>
      </c>
      <c r="B55" s="93"/>
      <c r="C55" s="93"/>
      <c r="D55" s="1"/>
      <c r="E55" s="1"/>
      <c r="F55" s="1"/>
      <c r="G55" s="56"/>
      <c r="H55" s="93" t="s">
        <v>22</v>
      </c>
      <c r="I55" s="93"/>
      <c r="J55" s="93"/>
      <c r="K55" s="93"/>
      <c r="L55" s="93"/>
    </row>
    <row r="56" spans="1:12" ht="15.75" x14ac:dyDescent="0.25">
      <c r="A56" s="1"/>
      <c r="B56" s="1"/>
      <c r="C56" s="1"/>
      <c r="D56" s="1"/>
      <c r="E56" s="1"/>
      <c r="F56" s="1"/>
      <c r="G56" s="56"/>
      <c r="H56" s="1"/>
      <c r="I56" s="1"/>
      <c r="J56" s="1"/>
      <c r="K56" s="1"/>
      <c r="L56" s="1"/>
    </row>
    <row r="58" spans="1:12" ht="16.5" x14ac:dyDescent="0.25">
      <c r="B58" s="92" t="s">
        <v>720</v>
      </c>
      <c r="C58" s="92"/>
      <c r="G58"/>
      <c r="I58" s="92" t="s">
        <v>721</v>
      </c>
      <c r="J58" s="92"/>
      <c r="K58" s="92"/>
    </row>
  </sheetData>
  <protectedRanges>
    <protectedRange sqref="A56:L56" name="Range5"/>
    <protectedRange sqref="L15:L48" name="Range4"/>
    <protectedRange sqref="B15:I48" name="Range3"/>
    <protectedRange sqref="C9 J8:J9" name="Range2"/>
    <protectedRange sqref="A4" name="Range1"/>
    <protectedRange sqref="H13:I13" name="Range6"/>
    <protectedRange sqref="C8" name="Range2_1"/>
    <protectedRange sqref="C10" name="Range2_2"/>
  </protectedRanges>
  <mergeCells count="28">
    <mergeCell ref="A4:D4"/>
    <mergeCell ref="A1:D1"/>
    <mergeCell ref="H1:L1"/>
    <mergeCell ref="A2:D2"/>
    <mergeCell ref="H2:L2"/>
    <mergeCell ref="A3:D3"/>
    <mergeCell ref="A6:L6"/>
    <mergeCell ref="A8:B8"/>
    <mergeCell ref="C8:D8"/>
    <mergeCell ref="H8:I8"/>
    <mergeCell ref="A9:B9"/>
    <mergeCell ref="C9:D9"/>
    <mergeCell ref="H9:I9"/>
    <mergeCell ref="B58:C58"/>
    <mergeCell ref="I58:K58"/>
    <mergeCell ref="A55:C55"/>
    <mergeCell ref="H55:L55"/>
    <mergeCell ref="A10:B10"/>
    <mergeCell ref="C10:D10"/>
    <mergeCell ref="A12:A13"/>
    <mergeCell ref="B12:B13"/>
    <mergeCell ref="C12:D13"/>
    <mergeCell ref="J12:K12"/>
    <mergeCell ref="L12:L13"/>
    <mergeCell ref="C14:D14"/>
    <mergeCell ref="A51:C51"/>
    <mergeCell ref="A52:C52"/>
    <mergeCell ref="H54:L54"/>
  </mergeCells>
  <conditionalFormatting sqref="K15:K48">
    <cfRule type="cellIs" dxfId="9" priority="2" stopIfTrue="1" operator="equal">
      <formula>"F"</formula>
    </cfRule>
  </conditionalFormatting>
  <conditionalFormatting sqref="J15:J48">
    <cfRule type="expression" dxfId="8" priority="1" stopIfTrue="1">
      <formula>MAX(#REF!)&lt;4</formula>
    </cfRule>
  </conditionalFormatting>
  <pageMargins left="0" right="0.7" top="0.43" bottom="0.37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7"/>
  <sheetViews>
    <sheetView topLeftCell="A72" zoomScaleNormal="100" workbookViewId="0">
      <selection activeCell="I67" sqref="I67"/>
    </sheetView>
  </sheetViews>
  <sheetFormatPr defaultRowHeight="15" x14ac:dyDescent="0.25"/>
  <cols>
    <col min="1" max="1" width="4.5703125" customWidth="1"/>
    <col min="2" max="2" width="14" customWidth="1"/>
    <col min="3" max="3" width="21" customWidth="1"/>
    <col min="4" max="4" width="9.7109375" customWidth="1"/>
    <col min="5" max="5" width="7.85546875" hidden="1" customWidth="1"/>
    <col min="6" max="6" width="8.28515625" hidden="1" customWidth="1"/>
    <col min="7" max="7" width="0.140625" style="47" hidden="1" customWidth="1"/>
    <col min="8" max="8" width="8.42578125" customWidth="1"/>
    <col min="10" max="10" width="7.7109375" customWidth="1"/>
    <col min="11" max="11" width="8.7109375" customWidth="1"/>
    <col min="12" max="12" width="12.5703125" customWidth="1"/>
  </cols>
  <sheetData>
    <row r="1" spans="1:12" ht="15.75" x14ac:dyDescent="0.25">
      <c r="A1" s="93" t="s">
        <v>0</v>
      </c>
      <c r="B1" s="93"/>
      <c r="C1" s="93"/>
      <c r="D1" s="93"/>
      <c r="E1" s="34"/>
      <c r="F1" s="34"/>
      <c r="G1" s="34"/>
      <c r="H1" s="93" t="s">
        <v>1</v>
      </c>
      <c r="I1" s="93"/>
      <c r="J1" s="93"/>
      <c r="K1" s="93"/>
      <c r="L1" s="93"/>
    </row>
    <row r="2" spans="1:12" ht="15.75" x14ac:dyDescent="0.25">
      <c r="A2" s="93" t="s">
        <v>2</v>
      </c>
      <c r="B2" s="93"/>
      <c r="C2" s="93"/>
      <c r="D2" s="93"/>
      <c r="E2" s="34"/>
      <c r="F2" s="34"/>
      <c r="G2" s="34"/>
      <c r="H2" s="111" t="s">
        <v>3</v>
      </c>
      <c r="I2" s="111"/>
      <c r="J2" s="111"/>
      <c r="K2" s="111"/>
      <c r="L2" s="111"/>
    </row>
    <row r="3" spans="1:12" ht="15.75" x14ac:dyDescent="0.25">
      <c r="A3" s="93" t="s">
        <v>4</v>
      </c>
      <c r="B3" s="93"/>
      <c r="C3" s="93"/>
      <c r="D3" s="93"/>
      <c r="E3" s="34"/>
      <c r="F3" s="34"/>
      <c r="G3" s="34"/>
      <c r="H3" s="1"/>
      <c r="I3" s="1"/>
      <c r="J3" s="1"/>
      <c r="K3" s="1"/>
      <c r="L3" s="1"/>
    </row>
    <row r="4" spans="1:12" ht="15.75" x14ac:dyDescent="0.25">
      <c r="A4" s="93" t="s">
        <v>529</v>
      </c>
      <c r="B4" s="93"/>
      <c r="C4" s="93"/>
      <c r="D4" s="93"/>
      <c r="E4" s="34"/>
      <c r="F4" s="34"/>
      <c r="G4" s="34"/>
      <c r="H4" s="1"/>
      <c r="I4" s="1"/>
      <c r="J4" s="1"/>
      <c r="K4" s="1"/>
      <c r="L4" s="1"/>
    </row>
    <row r="5" spans="1:12" ht="15.75" x14ac:dyDescent="0.25">
      <c r="A5" s="2"/>
      <c r="B5" s="2"/>
      <c r="C5" s="2"/>
      <c r="D5" s="2"/>
      <c r="E5" s="34"/>
      <c r="F5" s="34"/>
      <c r="G5" s="34"/>
      <c r="H5" s="1"/>
      <c r="I5" s="1"/>
      <c r="J5" s="1"/>
      <c r="K5" s="1"/>
      <c r="L5" s="1"/>
    </row>
    <row r="6" spans="1:12" ht="19.5" x14ac:dyDescent="0.3">
      <c r="A6" s="110" t="s">
        <v>722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5.75" x14ac:dyDescent="0.25">
      <c r="A7" s="2"/>
      <c r="B7" s="2"/>
      <c r="C7" s="2"/>
      <c r="D7" s="2"/>
      <c r="E7" s="34"/>
      <c r="F7" s="34"/>
      <c r="G7" s="34"/>
      <c r="H7" s="2"/>
      <c r="I7" s="2"/>
      <c r="J7" s="2"/>
      <c r="K7" s="2"/>
      <c r="L7" s="2"/>
    </row>
    <row r="8" spans="1:12" ht="15.75" x14ac:dyDescent="0.25">
      <c r="A8" s="94" t="s">
        <v>5</v>
      </c>
      <c r="B8" s="94"/>
      <c r="C8" s="94" t="s">
        <v>696</v>
      </c>
      <c r="D8" s="94"/>
      <c r="E8" s="35"/>
      <c r="F8" s="35"/>
      <c r="G8" s="42"/>
      <c r="H8" s="94" t="s">
        <v>6</v>
      </c>
      <c r="I8" s="94"/>
      <c r="J8" s="3">
        <v>3</v>
      </c>
      <c r="K8" s="3"/>
      <c r="L8" s="3"/>
    </row>
    <row r="9" spans="1:12" ht="15.75" x14ac:dyDescent="0.25">
      <c r="A9" s="94" t="s">
        <v>7</v>
      </c>
      <c r="B9" s="94"/>
      <c r="C9" s="94" t="s">
        <v>692</v>
      </c>
      <c r="D9" s="94"/>
      <c r="E9" s="35"/>
      <c r="F9" s="35"/>
      <c r="G9" s="42"/>
      <c r="H9" s="94" t="s">
        <v>8</v>
      </c>
      <c r="I9" s="94"/>
      <c r="J9" s="3" t="s">
        <v>697</v>
      </c>
      <c r="K9" s="3"/>
      <c r="L9" s="3"/>
    </row>
    <row r="10" spans="1:12" ht="15.75" x14ac:dyDescent="0.25">
      <c r="A10" s="94" t="s">
        <v>9</v>
      </c>
      <c r="B10" s="94"/>
      <c r="C10" s="94" t="s">
        <v>698</v>
      </c>
      <c r="D10" s="94"/>
      <c r="E10" s="35"/>
      <c r="F10" s="35"/>
      <c r="G10" s="42"/>
      <c r="H10" s="4"/>
      <c r="I10" s="4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43"/>
      <c r="H11" s="1"/>
      <c r="I11" s="1"/>
      <c r="J11" s="1"/>
      <c r="K11" s="1"/>
      <c r="L11" s="1"/>
    </row>
    <row r="12" spans="1:12" ht="157.5" x14ac:dyDescent="0.25">
      <c r="A12" s="95" t="s">
        <v>10</v>
      </c>
      <c r="B12" s="97" t="s">
        <v>11</v>
      </c>
      <c r="C12" s="99" t="s">
        <v>12</v>
      </c>
      <c r="D12" s="100"/>
      <c r="E12" s="40" t="s">
        <v>699</v>
      </c>
      <c r="F12" s="40" t="s">
        <v>700</v>
      </c>
      <c r="G12" s="40" t="s">
        <v>701</v>
      </c>
      <c r="H12" s="5" t="s">
        <v>13</v>
      </c>
      <c r="I12" s="5" t="s">
        <v>14</v>
      </c>
      <c r="J12" s="103" t="s">
        <v>15</v>
      </c>
      <c r="K12" s="104"/>
      <c r="L12" s="105" t="s">
        <v>16</v>
      </c>
    </row>
    <row r="13" spans="1:12" ht="15.75" x14ac:dyDescent="0.25">
      <c r="A13" s="96"/>
      <c r="B13" s="98"/>
      <c r="C13" s="101"/>
      <c r="D13" s="102"/>
      <c r="E13" s="36"/>
      <c r="F13" s="36"/>
      <c r="G13" s="36"/>
      <c r="H13" s="6">
        <v>0.3</v>
      </c>
      <c r="I13" s="6">
        <v>0.7</v>
      </c>
      <c r="J13" s="7" t="s">
        <v>17</v>
      </c>
      <c r="K13" s="7" t="s">
        <v>18</v>
      </c>
      <c r="L13" s="106"/>
    </row>
    <row r="14" spans="1:12" ht="15.75" x14ac:dyDescent="0.25">
      <c r="A14" s="8">
        <v>1</v>
      </c>
      <c r="B14" s="8">
        <v>2</v>
      </c>
      <c r="C14" s="107">
        <v>3</v>
      </c>
      <c r="D14" s="107"/>
      <c r="E14" s="37"/>
      <c r="F14" s="37"/>
      <c r="G14" s="37"/>
      <c r="H14" s="8">
        <v>4</v>
      </c>
      <c r="I14" s="8">
        <v>5</v>
      </c>
      <c r="J14" s="8">
        <v>6</v>
      </c>
      <c r="K14" s="8">
        <v>7</v>
      </c>
      <c r="L14" s="7">
        <v>8</v>
      </c>
    </row>
    <row r="15" spans="1:12" ht="16.5" x14ac:dyDescent="0.25">
      <c r="A15" s="9">
        <v>1</v>
      </c>
      <c r="B15" s="26" t="s">
        <v>126</v>
      </c>
      <c r="C15" s="27" t="s">
        <v>127</v>
      </c>
      <c r="D15" s="28" t="s">
        <v>23</v>
      </c>
      <c r="E15" s="38">
        <v>5</v>
      </c>
      <c r="F15" s="38">
        <v>7.5</v>
      </c>
      <c r="G15" s="60">
        <f>(E15+F15)/2</f>
        <v>6.25</v>
      </c>
      <c r="H15" s="10">
        <v>6.8</v>
      </c>
      <c r="I15" s="11">
        <v>6</v>
      </c>
      <c r="J15" s="11">
        <f>H15*$H$13+I15*$I$13</f>
        <v>6.2399999999999993</v>
      </c>
      <c r="K15" s="12" t="str">
        <f>IF(J15&lt;4,"F",IF(J15&lt;=4.9,"D",IF(J15&lt;=5.4,"D+",IF(J15&lt;=5.9,"C",IF(J15&lt;=6.9,"C+",IF(J15&lt;=7.9,"B",IF(J15&lt;=8.4,"B+","A")))))))</f>
        <v>C+</v>
      </c>
      <c r="L15" s="13"/>
    </row>
    <row r="16" spans="1:12" ht="16.5" x14ac:dyDescent="0.25">
      <c r="A16" s="14">
        <v>2</v>
      </c>
      <c r="B16" s="26" t="s">
        <v>128</v>
      </c>
      <c r="C16" s="27" t="s">
        <v>129</v>
      </c>
      <c r="D16" s="28" t="s">
        <v>23</v>
      </c>
      <c r="E16" s="38">
        <v>0</v>
      </c>
      <c r="F16" s="38">
        <v>0</v>
      </c>
      <c r="G16" s="44">
        <f t="shared" ref="G16:G67" si="0">(E16+F16)/2</f>
        <v>0</v>
      </c>
      <c r="H16" s="15">
        <v>0</v>
      </c>
      <c r="I16" s="16">
        <v>0</v>
      </c>
      <c r="J16" s="16">
        <f>H16*$H$13+I16*$I$13</f>
        <v>0</v>
      </c>
      <c r="K16" s="12" t="str">
        <f t="shared" ref="K16:K67" si="1">IF(J16&lt;4,"F",IF(J16&lt;=4.9,"D",IF(J16&lt;=5.4,"D+",IF(J16&lt;=5.9,"C",IF(J16&lt;=6.9,"C+",IF(J16&lt;=7.9,"B",IF(J16&lt;=8.4,"B+","A")))))))</f>
        <v>F</v>
      </c>
      <c r="L16" s="17"/>
    </row>
    <row r="17" spans="1:12" ht="16.5" x14ac:dyDescent="0.25">
      <c r="A17" s="14">
        <v>3</v>
      </c>
      <c r="B17" s="26" t="s">
        <v>130</v>
      </c>
      <c r="C17" s="27" t="s">
        <v>131</v>
      </c>
      <c r="D17" s="28" t="s">
        <v>23</v>
      </c>
      <c r="E17" s="38">
        <v>7</v>
      </c>
      <c r="F17" s="38">
        <v>2.5</v>
      </c>
      <c r="G17" s="60">
        <f t="shared" si="0"/>
        <v>4.75</v>
      </c>
      <c r="H17" s="15">
        <v>4.5</v>
      </c>
      <c r="I17" s="16">
        <v>5</v>
      </c>
      <c r="J17" s="16">
        <f t="shared" ref="J17:J67" si="2">H17*$H$13+I17*$I$13</f>
        <v>4.8499999999999996</v>
      </c>
      <c r="K17" s="12" t="str">
        <f t="shared" si="1"/>
        <v>D</v>
      </c>
      <c r="L17" s="17"/>
    </row>
    <row r="18" spans="1:12" ht="16.5" x14ac:dyDescent="0.25">
      <c r="A18" s="14">
        <v>4</v>
      </c>
      <c r="B18" s="26" t="s">
        <v>132</v>
      </c>
      <c r="C18" s="27" t="s">
        <v>133</v>
      </c>
      <c r="D18" s="28" t="s">
        <v>134</v>
      </c>
      <c r="E18" s="38">
        <v>7</v>
      </c>
      <c r="F18" s="38">
        <v>9</v>
      </c>
      <c r="G18" s="44">
        <f t="shared" si="0"/>
        <v>8</v>
      </c>
      <c r="H18" s="15">
        <v>8.5</v>
      </c>
      <c r="I18" s="16">
        <v>6</v>
      </c>
      <c r="J18" s="16">
        <f t="shared" si="2"/>
        <v>6.7499999999999991</v>
      </c>
      <c r="K18" s="12" t="str">
        <f t="shared" si="1"/>
        <v>C+</v>
      </c>
      <c r="L18" s="17"/>
    </row>
    <row r="19" spans="1:12" ht="16.5" x14ac:dyDescent="0.25">
      <c r="A19" s="14">
        <v>5</v>
      </c>
      <c r="B19" s="26" t="s">
        <v>135</v>
      </c>
      <c r="C19" s="27" t="s">
        <v>136</v>
      </c>
      <c r="D19" s="28" t="s">
        <v>137</v>
      </c>
      <c r="E19" s="38">
        <v>6</v>
      </c>
      <c r="F19" s="38">
        <v>9</v>
      </c>
      <c r="G19" s="44">
        <f t="shared" si="0"/>
        <v>7.5</v>
      </c>
      <c r="H19" s="15">
        <v>7.2</v>
      </c>
      <c r="I19" s="16">
        <v>6</v>
      </c>
      <c r="J19" s="16">
        <f t="shared" si="2"/>
        <v>6.3599999999999994</v>
      </c>
      <c r="K19" s="12" t="str">
        <f t="shared" si="1"/>
        <v>C+</v>
      </c>
      <c r="L19" s="17"/>
    </row>
    <row r="20" spans="1:12" ht="16.5" x14ac:dyDescent="0.25">
      <c r="A20" s="14">
        <v>6</v>
      </c>
      <c r="B20" s="26" t="s">
        <v>138</v>
      </c>
      <c r="C20" s="27" t="s">
        <v>139</v>
      </c>
      <c r="D20" s="28" t="s">
        <v>140</v>
      </c>
      <c r="E20" s="38">
        <v>6</v>
      </c>
      <c r="F20" s="38">
        <v>9</v>
      </c>
      <c r="G20" s="44">
        <f t="shared" si="0"/>
        <v>7.5</v>
      </c>
      <c r="H20" s="15">
        <v>8</v>
      </c>
      <c r="I20" s="16">
        <v>6</v>
      </c>
      <c r="J20" s="16">
        <f t="shared" si="2"/>
        <v>6.6</v>
      </c>
      <c r="K20" s="12" t="str">
        <f t="shared" si="1"/>
        <v>C+</v>
      </c>
      <c r="L20" s="17"/>
    </row>
    <row r="21" spans="1:12" ht="16.5" x14ac:dyDescent="0.25">
      <c r="A21" s="14">
        <v>7</v>
      </c>
      <c r="B21" s="26" t="s">
        <v>141</v>
      </c>
      <c r="C21" s="27" t="s">
        <v>72</v>
      </c>
      <c r="D21" s="28" t="s">
        <v>142</v>
      </c>
      <c r="E21" s="38">
        <v>0</v>
      </c>
      <c r="F21" s="38">
        <v>0</v>
      </c>
      <c r="G21" s="44">
        <f t="shared" si="0"/>
        <v>0</v>
      </c>
      <c r="H21" s="15">
        <v>0</v>
      </c>
      <c r="I21" s="16">
        <v>0</v>
      </c>
      <c r="J21" s="16">
        <f t="shared" si="2"/>
        <v>0</v>
      </c>
      <c r="K21" s="12" t="str">
        <f t="shared" si="1"/>
        <v>F</v>
      </c>
      <c r="L21" s="17"/>
    </row>
    <row r="22" spans="1:12" ht="16.5" x14ac:dyDescent="0.25">
      <c r="A22" s="14">
        <v>8</v>
      </c>
      <c r="B22" s="26" t="s">
        <v>143</v>
      </c>
      <c r="C22" s="27" t="s">
        <v>98</v>
      </c>
      <c r="D22" s="28" t="s">
        <v>79</v>
      </c>
      <c r="E22" s="38">
        <v>7</v>
      </c>
      <c r="F22" s="38">
        <v>9</v>
      </c>
      <c r="G22" s="44">
        <f t="shared" si="0"/>
        <v>8</v>
      </c>
      <c r="H22" s="15">
        <v>7.7</v>
      </c>
      <c r="I22" s="16">
        <v>7</v>
      </c>
      <c r="J22" s="16">
        <f t="shared" si="2"/>
        <v>7.2099999999999991</v>
      </c>
      <c r="K22" s="12" t="str">
        <f t="shared" si="1"/>
        <v>B</v>
      </c>
      <c r="L22" s="17"/>
    </row>
    <row r="23" spans="1:12" ht="16.5" x14ac:dyDescent="0.25">
      <c r="A23" s="14">
        <v>9</v>
      </c>
      <c r="B23" s="26" t="s">
        <v>144</v>
      </c>
      <c r="C23" s="27" t="s">
        <v>145</v>
      </c>
      <c r="D23" s="28" t="s">
        <v>33</v>
      </c>
      <c r="E23" s="38">
        <v>6</v>
      </c>
      <c r="F23" s="38">
        <v>5</v>
      </c>
      <c r="G23" s="44">
        <f t="shared" si="0"/>
        <v>5.5</v>
      </c>
      <c r="H23" s="15">
        <v>6</v>
      </c>
      <c r="I23" s="16">
        <v>6</v>
      </c>
      <c r="J23" s="16">
        <f t="shared" si="2"/>
        <v>5.9999999999999991</v>
      </c>
      <c r="K23" s="12" t="str">
        <f t="shared" si="1"/>
        <v>C+</v>
      </c>
      <c r="L23" s="17"/>
    </row>
    <row r="24" spans="1:12" ht="16.5" x14ac:dyDescent="0.25">
      <c r="A24" s="14">
        <v>10</v>
      </c>
      <c r="B24" s="26" t="s">
        <v>146</v>
      </c>
      <c r="C24" s="27" t="s">
        <v>147</v>
      </c>
      <c r="D24" s="28" t="s">
        <v>35</v>
      </c>
      <c r="E24" s="38">
        <v>8</v>
      </c>
      <c r="F24" s="38">
        <v>9</v>
      </c>
      <c r="G24" s="44">
        <f t="shared" si="0"/>
        <v>8.5</v>
      </c>
      <c r="H24" s="15">
        <v>8.1999999999999993</v>
      </c>
      <c r="I24" s="16">
        <v>6</v>
      </c>
      <c r="J24" s="16">
        <f t="shared" si="2"/>
        <v>6.6599999999999984</v>
      </c>
      <c r="K24" s="12" t="str">
        <f t="shared" si="1"/>
        <v>C+</v>
      </c>
      <c r="L24" s="17"/>
    </row>
    <row r="25" spans="1:12" ht="16.5" x14ac:dyDescent="0.25">
      <c r="A25" s="14">
        <v>11</v>
      </c>
      <c r="B25" s="26" t="s">
        <v>148</v>
      </c>
      <c r="C25" s="27" t="s">
        <v>149</v>
      </c>
      <c r="D25" s="28" t="s">
        <v>62</v>
      </c>
      <c r="E25" s="38">
        <v>0</v>
      </c>
      <c r="F25" s="38">
        <v>7.5</v>
      </c>
      <c r="G25" s="60">
        <f t="shared" si="0"/>
        <v>3.75</v>
      </c>
      <c r="H25" s="15">
        <v>4.3</v>
      </c>
      <c r="I25" s="16">
        <v>5</v>
      </c>
      <c r="J25" s="16">
        <f t="shared" si="2"/>
        <v>4.79</v>
      </c>
      <c r="K25" s="12" t="str">
        <f t="shared" si="1"/>
        <v>D</v>
      </c>
      <c r="L25" s="17"/>
    </row>
    <row r="26" spans="1:12" ht="16.5" x14ac:dyDescent="0.25">
      <c r="A26" s="14">
        <v>12</v>
      </c>
      <c r="B26" s="26" t="s">
        <v>150</v>
      </c>
      <c r="C26" s="27" t="s">
        <v>151</v>
      </c>
      <c r="D26" s="28" t="s">
        <v>152</v>
      </c>
      <c r="E26" s="38">
        <v>0</v>
      </c>
      <c r="F26" s="38">
        <v>0</v>
      </c>
      <c r="G26" s="44">
        <f t="shared" si="0"/>
        <v>0</v>
      </c>
      <c r="H26" s="15">
        <v>0</v>
      </c>
      <c r="I26" s="16">
        <v>0</v>
      </c>
      <c r="J26" s="16">
        <f t="shared" si="2"/>
        <v>0</v>
      </c>
      <c r="K26" s="12" t="str">
        <f t="shared" si="1"/>
        <v>F</v>
      </c>
      <c r="L26" s="17"/>
    </row>
    <row r="27" spans="1:12" ht="16.5" x14ac:dyDescent="0.25">
      <c r="A27" s="14">
        <v>13</v>
      </c>
      <c r="B27" s="26" t="s">
        <v>153</v>
      </c>
      <c r="C27" s="27" t="s">
        <v>154</v>
      </c>
      <c r="D27" s="28" t="s">
        <v>85</v>
      </c>
      <c r="E27" s="38">
        <v>0</v>
      </c>
      <c r="F27" s="38">
        <v>0</v>
      </c>
      <c r="G27" s="44">
        <f t="shared" si="0"/>
        <v>0</v>
      </c>
      <c r="H27" s="15">
        <v>0</v>
      </c>
      <c r="I27" s="16">
        <v>6</v>
      </c>
      <c r="J27" s="16">
        <f t="shared" si="2"/>
        <v>4.1999999999999993</v>
      </c>
      <c r="K27" s="12" t="str">
        <f t="shared" si="1"/>
        <v>D</v>
      </c>
      <c r="L27" s="17"/>
    </row>
    <row r="28" spans="1:12" ht="16.5" x14ac:dyDescent="0.25">
      <c r="A28" s="14">
        <v>14</v>
      </c>
      <c r="B28" s="26" t="s">
        <v>155</v>
      </c>
      <c r="C28" s="27" t="s">
        <v>156</v>
      </c>
      <c r="D28" s="28" t="s">
        <v>63</v>
      </c>
      <c r="E28" s="38">
        <v>0</v>
      </c>
      <c r="F28" s="38">
        <v>7.5</v>
      </c>
      <c r="G28" s="60">
        <f t="shared" si="0"/>
        <v>3.75</v>
      </c>
      <c r="H28" s="15">
        <v>4.3</v>
      </c>
      <c r="I28" s="16">
        <v>5</v>
      </c>
      <c r="J28" s="16">
        <f t="shared" si="2"/>
        <v>4.79</v>
      </c>
      <c r="K28" s="12" t="str">
        <f t="shared" si="1"/>
        <v>D</v>
      </c>
      <c r="L28" s="17"/>
    </row>
    <row r="29" spans="1:12" ht="16.5" x14ac:dyDescent="0.25">
      <c r="A29" s="14">
        <v>15</v>
      </c>
      <c r="B29" s="26" t="s">
        <v>157</v>
      </c>
      <c r="C29" s="27" t="s">
        <v>158</v>
      </c>
      <c r="D29" s="28" t="s">
        <v>63</v>
      </c>
      <c r="E29" s="38">
        <v>6</v>
      </c>
      <c r="F29" s="38">
        <v>7.5</v>
      </c>
      <c r="G29" s="60">
        <f t="shared" si="0"/>
        <v>6.75</v>
      </c>
      <c r="H29" s="15">
        <v>6.5</v>
      </c>
      <c r="I29" s="16">
        <v>5</v>
      </c>
      <c r="J29" s="16">
        <f t="shared" si="2"/>
        <v>5.45</v>
      </c>
      <c r="K29" s="12" t="str">
        <f t="shared" si="1"/>
        <v>C</v>
      </c>
      <c r="L29" s="17"/>
    </row>
    <row r="30" spans="1:12" ht="16.5" x14ac:dyDescent="0.25">
      <c r="A30" s="14">
        <v>16</v>
      </c>
      <c r="B30" s="26" t="s">
        <v>159</v>
      </c>
      <c r="C30" s="27" t="s">
        <v>160</v>
      </c>
      <c r="D30" s="28" t="s">
        <v>161</v>
      </c>
      <c r="E30" s="38">
        <v>7</v>
      </c>
      <c r="F30" s="38">
        <v>9</v>
      </c>
      <c r="G30" s="44">
        <f t="shared" si="0"/>
        <v>8</v>
      </c>
      <c r="H30" s="15">
        <v>8.5</v>
      </c>
      <c r="I30" s="16">
        <v>9</v>
      </c>
      <c r="J30" s="16">
        <f t="shared" si="2"/>
        <v>8.85</v>
      </c>
      <c r="K30" s="12" t="str">
        <f t="shared" si="1"/>
        <v>A</v>
      </c>
      <c r="L30" s="17"/>
    </row>
    <row r="31" spans="1:12" ht="16.5" x14ac:dyDescent="0.25">
      <c r="A31" s="14">
        <v>17</v>
      </c>
      <c r="B31" s="26" t="s">
        <v>162</v>
      </c>
      <c r="C31" s="27" t="s">
        <v>163</v>
      </c>
      <c r="D31" s="28" t="s">
        <v>115</v>
      </c>
      <c r="E31" s="38">
        <v>6</v>
      </c>
      <c r="F31" s="38">
        <v>5</v>
      </c>
      <c r="G31" s="44">
        <f t="shared" si="0"/>
        <v>5.5</v>
      </c>
      <c r="H31" s="15">
        <v>6</v>
      </c>
      <c r="I31" s="16">
        <v>7</v>
      </c>
      <c r="J31" s="16">
        <f t="shared" si="2"/>
        <v>6.6999999999999993</v>
      </c>
      <c r="K31" s="12" t="str">
        <f t="shared" si="1"/>
        <v>C+</v>
      </c>
      <c r="L31" s="17"/>
    </row>
    <row r="32" spans="1:12" ht="16.5" x14ac:dyDescent="0.25">
      <c r="A32" s="14">
        <v>18</v>
      </c>
      <c r="B32" s="26" t="s">
        <v>164</v>
      </c>
      <c r="C32" s="27" t="s">
        <v>165</v>
      </c>
      <c r="D32" s="28" t="s">
        <v>166</v>
      </c>
      <c r="E32" s="38">
        <v>8</v>
      </c>
      <c r="F32" s="38">
        <v>7.5</v>
      </c>
      <c r="G32" s="60">
        <f t="shared" si="0"/>
        <v>7.75</v>
      </c>
      <c r="H32" s="15">
        <v>7.5</v>
      </c>
      <c r="I32" s="16">
        <v>8</v>
      </c>
      <c r="J32" s="16">
        <f t="shared" si="2"/>
        <v>7.85</v>
      </c>
      <c r="K32" s="12" t="str">
        <f t="shared" si="1"/>
        <v>B</v>
      </c>
      <c r="L32" s="17"/>
    </row>
    <row r="33" spans="1:12" ht="16.5" x14ac:dyDescent="0.25">
      <c r="A33" s="14">
        <v>19</v>
      </c>
      <c r="B33" s="26" t="s">
        <v>167</v>
      </c>
      <c r="C33" s="27" t="s">
        <v>168</v>
      </c>
      <c r="D33" s="28" t="s">
        <v>103</v>
      </c>
      <c r="E33" s="38">
        <v>7</v>
      </c>
      <c r="F33" s="38">
        <v>9</v>
      </c>
      <c r="G33" s="44">
        <f t="shared" si="0"/>
        <v>8</v>
      </c>
      <c r="H33" s="15">
        <v>7.7</v>
      </c>
      <c r="I33" s="16">
        <v>7</v>
      </c>
      <c r="J33" s="16">
        <f t="shared" si="2"/>
        <v>7.2099999999999991</v>
      </c>
      <c r="K33" s="12" t="str">
        <f t="shared" si="1"/>
        <v>B</v>
      </c>
      <c r="L33" s="17"/>
    </row>
    <row r="34" spans="1:12" ht="16.5" x14ac:dyDescent="0.25">
      <c r="A34" s="14">
        <v>20</v>
      </c>
      <c r="B34" s="26" t="s">
        <v>169</v>
      </c>
      <c r="C34" s="27" t="s">
        <v>170</v>
      </c>
      <c r="D34" s="28" t="s">
        <v>171</v>
      </c>
      <c r="E34" s="38">
        <v>3</v>
      </c>
      <c r="F34" s="38">
        <v>5</v>
      </c>
      <c r="G34" s="44">
        <f t="shared" si="0"/>
        <v>4</v>
      </c>
      <c r="H34" s="15">
        <v>3.7</v>
      </c>
      <c r="I34" s="16">
        <v>6</v>
      </c>
      <c r="J34" s="16">
        <f t="shared" si="2"/>
        <v>5.31</v>
      </c>
      <c r="K34" s="12" t="str">
        <f t="shared" si="1"/>
        <v>D+</v>
      </c>
      <c r="L34" s="17"/>
    </row>
    <row r="35" spans="1:12" ht="16.5" x14ac:dyDescent="0.25">
      <c r="A35" s="14">
        <v>21</v>
      </c>
      <c r="B35" s="26" t="s">
        <v>172</v>
      </c>
      <c r="C35" s="27" t="s">
        <v>173</v>
      </c>
      <c r="D35" s="28" t="s">
        <v>38</v>
      </c>
      <c r="E35" s="38">
        <v>7</v>
      </c>
      <c r="F35" s="38">
        <v>9</v>
      </c>
      <c r="G35" s="44">
        <f t="shared" si="0"/>
        <v>8</v>
      </c>
      <c r="H35" s="15">
        <v>8.5</v>
      </c>
      <c r="I35" s="16">
        <v>6</v>
      </c>
      <c r="J35" s="16">
        <f t="shared" si="2"/>
        <v>6.7499999999999991</v>
      </c>
      <c r="K35" s="12" t="str">
        <f t="shared" si="1"/>
        <v>C+</v>
      </c>
      <c r="L35" s="17"/>
    </row>
    <row r="36" spans="1:12" ht="16.5" x14ac:dyDescent="0.25">
      <c r="A36" s="14">
        <v>22</v>
      </c>
      <c r="B36" s="26" t="s">
        <v>174</v>
      </c>
      <c r="C36" s="27" t="s">
        <v>175</v>
      </c>
      <c r="D36" s="28" t="s">
        <v>66</v>
      </c>
      <c r="E36" s="38">
        <v>0</v>
      </c>
      <c r="F36" s="38">
        <v>0</v>
      </c>
      <c r="G36" s="44">
        <f t="shared" si="0"/>
        <v>0</v>
      </c>
      <c r="H36" s="15">
        <v>0</v>
      </c>
      <c r="I36" s="16">
        <v>0</v>
      </c>
      <c r="J36" s="16">
        <f t="shared" si="2"/>
        <v>0</v>
      </c>
      <c r="K36" s="12" t="str">
        <f t="shared" si="1"/>
        <v>F</v>
      </c>
      <c r="L36" s="17"/>
    </row>
    <row r="37" spans="1:12" ht="16.5" x14ac:dyDescent="0.25">
      <c r="A37" s="14">
        <v>23</v>
      </c>
      <c r="B37" s="26" t="s">
        <v>176</v>
      </c>
      <c r="C37" s="27" t="s">
        <v>177</v>
      </c>
      <c r="D37" s="28" t="s">
        <v>66</v>
      </c>
      <c r="E37" s="38">
        <v>0</v>
      </c>
      <c r="F37" s="38">
        <v>0</v>
      </c>
      <c r="G37" s="44">
        <f t="shared" si="0"/>
        <v>0</v>
      </c>
      <c r="H37" s="15">
        <v>0</v>
      </c>
      <c r="I37" s="16">
        <v>6</v>
      </c>
      <c r="J37" s="16">
        <f t="shared" si="2"/>
        <v>4.1999999999999993</v>
      </c>
      <c r="K37" s="12" t="str">
        <f t="shared" si="1"/>
        <v>D</v>
      </c>
      <c r="L37" s="17"/>
    </row>
    <row r="38" spans="1:12" ht="16.5" x14ac:dyDescent="0.25">
      <c r="A38" s="14">
        <v>24</v>
      </c>
      <c r="B38" s="26" t="s">
        <v>178</v>
      </c>
      <c r="C38" s="27" t="s">
        <v>179</v>
      </c>
      <c r="D38" s="28" t="s">
        <v>66</v>
      </c>
      <c r="E38" s="38">
        <v>8</v>
      </c>
      <c r="F38" s="38">
        <v>9</v>
      </c>
      <c r="G38" s="44">
        <f t="shared" si="0"/>
        <v>8.5</v>
      </c>
      <c r="H38" s="15">
        <v>8.1999999999999993</v>
      </c>
      <c r="I38" s="16">
        <v>4</v>
      </c>
      <c r="J38" s="16">
        <f t="shared" si="2"/>
        <v>5.26</v>
      </c>
      <c r="K38" s="12" t="str">
        <f t="shared" si="1"/>
        <v>D+</v>
      </c>
      <c r="L38" s="17"/>
    </row>
    <row r="39" spans="1:12" ht="16.5" x14ac:dyDescent="0.25">
      <c r="A39" s="14">
        <v>25</v>
      </c>
      <c r="B39" s="26" t="s">
        <v>180</v>
      </c>
      <c r="C39" s="27" t="s">
        <v>181</v>
      </c>
      <c r="D39" s="28" t="s">
        <v>90</v>
      </c>
      <c r="E39" s="38">
        <v>0</v>
      </c>
      <c r="F39" s="38">
        <v>0</v>
      </c>
      <c r="G39" s="44">
        <f t="shared" si="0"/>
        <v>0</v>
      </c>
      <c r="H39" s="15">
        <v>0</v>
      </c>
      <c r="I39" s="16">
        <v>0</v>
      </c>
      <c r="J39" s="16">
        <f t="shared" si="2"/>
        <v>0</v>
      </c>
      <c r="K39" s="12" t="str">
        <f t="shared" si="1"/>
        <v>F</v>
      </c>
      <c r="L39" s="17"/>
    </row>
    <row r="40" spans="1:12" ht="16.5" x14ac:dyDescent="0.25">
      <c r="A40" s="14">
        <v>26</v>
      </c>
      <c r="B40" s="26" t="s">
        <v>182</v>
      </c>
      <c r="C40" s="27" t="s">
        <v>183</v>
      </c>
      <c r="D40" s="28" t="s">
        <v>184</v>
      </c>
      <c r="E40" s="38">
        <v>7</v>
      </c>
      <c r="F40" s="38">
        <v>7.5</v>
      </c>
      <c r="G40" s="60">
        <f t="shared" si="0"/>
        <v>7.25</v>
      </c>
      <c r="H40" s="15">
        <v>7</v>
      </c>
      <c r="I40" s="16">
        <v>5</v>
      </c>
      <c r="J40" s="16">
        <f t="shared" si="2"/>
        <v>5.6</v>
      </c>
      <c r="K40" s="12" t="str">
        <f t="shared" si="1"/>
        <v>C</v>
      </c>
      <c r="L40" s="17"/>
    </row>
    <row r="41" spans="1:12" ht="16.5" x14ac:dyDescent="0.25">
      <c r="A41" s="14">
        <v>27</v>
      </c>
      <c r="B41" s="26" t="s">
        <v>185</v>
      </c>
      <c r="C41" s="27" t="s">
        <v>74</v>
      </c>
      <c r="D41" s="28" t="s">
        <v>67</v>
      </c>
      <c r="E41" s="38">
        <v>6</v>
      </c>
      <c r="F41" s="38">
        <v>2.5</v>
      </c>
      <c r="G41" s="60">
        <f t="shared" si="0"/>
        <v>4.25</v>
      </c>
      <c r="H41" s="15">
        <v>4</v>
      </c>
      <c r="I41" s="16">
        <v>7</v>
      </c>
      <c r="J41" s="16">
        <f t="shared" si="2"/>
        <v>6.1</v>
      </c>
      <c r="K41" s="12" t="str">
        <f t="shared" si="1"/>
        <v>C+</v>
      </c>
      <c r="L41" s="17"/>
    </row>
    <row r="42" spans="1:12" ht="16.5" x14ac:dyDescent="0.25">
      <c r="A42" s="14">
        <v>28</v>
      </c>
      <c r="B42" s="26" t="s">
        <v>186</v>
      </c>
      <c r="C42" s="27" t="s">
        <v>187</v>
      </c>
      <c r="D42" s="28" t="s">
        <v>188</v>
      </c>
      <c r="E42" s="38">
        <v>0</v>
      </c>
      <c r="F42" s="38">
        <v>5</v>
      </c>
      <c r="G42" s="44">
        <f t="shared" si="0"/>
        <v>2.5</v>
      </c>
      <c r="H42" s="15">
        <v>2.2000000000000002</v>
      </c>
      <c r="I42" s="16">
        <v>6</v>
      </c>
      <c r="J42" s="16">
        <f t="shared" si="2"/>
        <v>4.8599999999999994</v>
      </c>
      <c r="K42" s="12" t="str">
        <f t="shared" si="1"/>
        <v>D</v>
      </c>
      <c r="L42" s="17"/>
    </row>
    <row r="43" spans="1:12" ht="16.5" x14ac:dyDescent="0.25">
      <c r="A43" s="14">
        <v>29</v>
      </c>
      <c r="B43" s="26" t="s">
        <v>189</v>
      </c>
      <c r="C43" s="27" t="s">
        <v>124</v>
      </c>
      <c r="D43" s="28" t="s">
        <v>190</v>
      </c>
      <c r="E43" s="38">
        <v>8</v>
      </c>
      <c r="F43" s="38">
        <v>9</v>
      </c>
      <c r="G43" s="44">
        <f t="shared" si="0"/>
        <v>8.5</v>
      </c>
      <c r="H43" s="15">
        <v>8.1999999999999993</v>
      </c>
      <c r="I43" s="16">
        <v>7</v>
      </c>
      <c r="J43" s="16">
        <f t="shared" si="2"/>
        <v>7.3599999999999994</v>
      </c>
      <c r="K43" s="12" t="str">
        <f t="shared" si="1"/>
        <v>B</v>
      </c>
      <c r="L43" s="17"/>
    </row>
    <row r="44" spans="1:12" ht="16.5" x14ac:dyDescent="0.25">
      <c r="A44" s="14">
        <v>30</v>
      </c>
      <c r="B44" s="26" t="s">
        <v>191</v>
      </c>
      <c r="C44" s="27" t="s">
        <v>192</v>
      </c>
      <c r="D44" s="28" t="s">
        <v>70</v>
      </c>
      <c r="E44" s="38">
        <v>0</v>
      </c>
      <c r="F44" s="38">
        <v>0</v>
      </c>
      <c r="G44" s="44">
        <f t="shared" si="0"/>
        <v>0</v>
      </c>
      <c r="H44" s="15">
        <v>0</v>
      </c>
      <c r="I44" s="16">
        <v>0</v>
      </c>
      <c r="J44" s="16">
        <f t="shared" si="2"/>
        <v>0</v>
      </c>
      <c r="K44" s="12" t="str">
        <f t="shared" si="1"/>
        <v>F</v>
      </c>
      <c r="L44" s="17"/>
    </row>
    <row r="45" spans="1:12" ht="16.5" x14ac:dyDescent="0.25">
      <c r="A45" s="14">
        <v>31</v>
      </c>
      <c r="B45" s="26" t="s">
        <v>193</v>
      </c>
      <c r="C45" s="27" t="s">
        <v>77</v>
      </c>
      <c r="D45" s="28" t="s">
        <v>43</v>
      </c>
      <c r="E45" s="38">
        <v>0</v>
      </c>
      <c r="F45" s="38">
        <v>2.5</v>
      </c>
      <c r="G45" s="60">
        <f t="shared" si="0"/>
        <v>1.25</v>
      </c>
      <c r="H45" s="15">
        <v>1</v>
      </c>
      <c r="I45" s="16">
        <v>7</v>
      </c>
      <c r="J45" s="16">
        <f t="shared" si="2"/>
        <v>5.1999999999999993</v>
      </c>
      <c r="K45" s="12" t="str">
        <f t="shared" si="1"/>
        <v>D+</v>
      </c>
      <c r="L45" s="17"/>
    </row>
    <row r="46" spans="1:12" ht="16.5" x14ac:dyDescent="0.25">
      <c r="A46" s="14">
        <v>32</v>
      </c>
      <c r="B46" s="26" t="s">
        <v>194</v>
      </c>
      <c r="C46" s="27" t="s">
        <v>195</v>
      </c>
      <c r="D46" s="28" t="s">
        <v>73</v>
      </c>
      <c r="E46" s="38">
        <v>6</v>
      </c>
      <c r="F46" s="38">
        <v>9</v>
      </c>
      <c r="G46" s="44">
        <f t="shared" si="0"/>
        <v>7.5</v>
      </c>
      <c r="H46" s="15">
        <v>8</v>
      </c>
      <c r="I46" s="16">
        <v>6</v>
      </c>
      <c r="J46" s="16">
        <f t="shared" si="2"/>
        <v>6.6</v>
      </c>
      <c r="K46" s="12" t="str">
        <f t="shared" si="1"/>
        <v>C+</v>
      </c>
      <c r="L46" s="17"/>
    </row>
    <row r="47" spans="1:12" ht="16.5" x14ac:dyDescent="0.25">
      <c r="A47" s="14">
        <v>33</v>
      </c>
      <c r="B47" s="26" t="s">
        <v>196</v>
      </c>
      <c r="C47" s="27" t="s">
        <v>197</v>
      </c>
      <c r="D47" s="28" t="s">
        <v>95</v>
      </c>
      <c r="E47" s="38">
        <v>6</v>
      </c>
      <c r="F47" s="38">
        <v>9</v>
      </c>
      <c r="G47" s="44">
        <f t="shared" si="0"/>
        <v>7.5</v>
      </c>
      <c r="H47" s="15">
        <v>8</v>
      </c>
      <c r="I47" s="16">
        <v>6</v>
      </c>
      <c r="J47" s="16">
        <f t="shared" si="2"/>
        <v>6.6</v>
      </c>
      <c r="K47" s="12" t="str">
        <f t="shared" si="1"/>
        <v>C+</v>
      </c>
      <c r="L47" s="17"/>
    </row>
    <row r="48" spans="1:12" ht="16.5" x14ac:dyDescent="0.25">
      <c r="A48" s="14">
        <v>34</v>
      </c>
      <c r="B48" s="26" t="s">
        <v>198</v>
      </c>
      <c r="C48" s="27" t="s">
        <v>199</v>
      </c>
      <c r="D48" s="28" t="s">
        <v>95</v>
      </c>
      <c r="E48" s="38">
        <v>8</v>
      </c>
      <c r="F48" s="38">
        <v>2.5</v>
      </c>
      <c r="G48" s="60">
        <f t="shared" si="0"/>
        <v>5.25</v>
      </c>
      <c r="H48" s="15">
        <v>5</v>
      </c>
      <c r="I48" s="16">
        <v>7</v>
      </c>
      <c r="J48" s="16">
        <f t="shared" si="2"/>
        <v>6.3999999999999995</v>
      </c>
      <c r="K48" s="12" t="str">
        <f t="shared" si="1"/>
        <v>C+</v>
      </c>
      <c r="L48" s="17"/>
    </row>
    <row r="49" spans="1:12" ht="16.5" x14ac:dyDescent="0.25">
      <c r="A49" s="14">
        <v>35</v>
      </c>
      <c r="B49" s="26" t="s">
        <v>200</v>
      </c>
      <c r="C49" s="27" t="s">
        <v>201</v>
      </c>
      <c r="D49" s="28" t="s">
        <v>118</v>
      </c>
      <c r="E49" s="38">
        <v>7</v>
      </c>
      <c r="F49" s="38">
        <v>9</v>
      </c>
      <c r="G49" s="44">
        <f t="shared" si="0"/>
        <v>8</v>
      </c>
      <c r="H49" s="15">
        <v>7.7</v>
      </c>
      <c r="I49" s="16">
        <v>7</v>
      </c>
      <c r="J49" s="16">
        <f t="shared" si="2"/>
        <v>7.2099999999999991</v>
      </c>
      <c r="K49" s="12" t="str">
        <f t="shared" si="1"/>
        <v>B</v>
      </c>
      <c r="L49" s="17"/>
    </row>
    <row r="50" spans="1:12" ht="16.5" x14ac:dyDescent="0.25">
      <c r="A50" s="14">
        <v>36</v>
      </c>
      <c r="B50" s="26" t="s">
        <v>202</v>
      </c>
      <c r="C50" s="27" t="s">
        <v>203</v>
      </c>
      <c r="D50" s="28" t="s">
        <v>106</v>
      </c>
      <c r="E50" s="38">
        <v>0</v>
      </c>
      <c r="F50" s="38">
        <v>0</v>
      </c>
      <c r="G50" s="44">
        <f t="shared" si="0"/>
        <v>0</v>
      </c>
      <c r="H50" s="15">
        <v>0</v>
      </c>
      <c r="I50" s="16">
        <v>3</v>
      </c>
      <c r="J50" s="16">
        <f t="shared" si="2"/>
        <v>2.0999999999999996</v>
      </c>
      <c r="K50" s="12" t="str">
        <f t="shared" si="1"/>
        <v>F</v>
      </c>
      <c r="L50" s="17"/>
    </row>
    <row r="51" spans="1:12" ht="16.5" x14ac:dyDescent="0.25">
      <c r="A51" s="14">
        <v>37</v>
      </c>
      <c r="B51" s="26" t="s">
        <v>204</v>
      </c>
      <c r="C51" s="27" t="s">
        <v>205</v>
      </c>
      <c r="D51" s="28" t="s">
        <v>107</v>
      </c>
      <c r="E51" s="38">
        <v>0</v>
      </c>
      <c r="F51" s="38">
        <v>0</v>
      </c>
      <c r="G51" s="44">
        <f t="shared" si="0"/>
        <v>0</v>
      </c>
      <c r="H51" s="15">
        <v>0</v>
      </c>
      <c r="I51" s="16">
        <v>0</v>
      </c>
      <c r="J51" s="16">
        <f t="shared" si="2"/>
        <v>0</v>
      </c>
      <c r="K51" s="12" t="str">
        <f t="shared" si="1"/>
        <v>F</v>
      </c>
      <c r="L51" s="17"/>
    </row>
    <row r="52" spans="1:12" ht="16.5" x14ac:dyDescent="0.25">
      <c r="A52" s="14">
        <v>38</v>
      </c>
      <c r="B52" s="26" t="s">
        <v>206</v>
      </c>
      <c r="C52" s="27" t="s">
        <v>207</v>
      </c>
      <c r="D52" s="28" t="s">
        <v>208</v>
      </c>
      <c r="E52" s="38">
        <v>7</v>
      </c>
      <c r="F52" s="38">
        <v>7.5</v>
      </c>
      <c r="G52" s="60">
        <f t="shared" si="0"/>
        <v>7.25</v>
      </c>
      <c r="H52" s="15">
        <v>7</v>
      </c>
      <c r="I52" s="16">
        <v>7</v>
      </c>
      <c r="J52" s="16">
        <f t="shared" si="2"/>
        <v>7</v>
      </c>
      <c r="K52" s="12" t="str">
        <f t="shared" si="1"/>
        <v>B</v>
      </c>
      <c r="L52" s="17"/>
    </row>
    <row r="53" spans="1:12" ht="16.5" x14ac:dyDescent="0.25">
      <c r="A53" s="14">
        <v>39</v>
      </c>
      <c r="B53" s="26" t="s">
        <v>209</v>
      </c>
      <c r="C53" s="27" t="s">
        <v>210</v>
      </c>
      <c r="D53" s="28" t="s">
        <v>108</v>
      </c>
      <c r="E53" s="38">
        <v>0</v>
      </c>
      <c r="F53" s="38">
        <v>0</v>
      </c>
      <c r="G53" s="44">
        <f t="shared" si="0"/>
        <v>0</v>
      </c>
      <c r="H53" s="15">
        <v>0</v>
      </c>
      <c r="I53" s="16">
        <v>8</v>
      </c>
      <c r="J53" s="16">
        <f t="shared" si="2"/>
        <v>5.6</v>
      </c>
      <c r="K53" s="12" t="str">
        <f t="shared" si="1"/>
        <v>C</v>
      </c>
      <c r="L53" s="17"/>
    </row>
    <row r="54" spans="1:12" ht="16.5" x14ac:dyDescent="0.25">
      <c r="A54" s="14">
        <v>40</v>
      </c>
      <c r="B54" s="26" t="s">
        <v>211</v>
      </c>
      <c r="C54" s="27" t="s">
        <v>39</v>
      </c>
      <c r="D54" s="28" t="s">
        <v>109</v>
      </c>
      <c r="E54" s="38">
        <v>7</v>
      </c>
      <c r="F54" s="38">
        <v>5</v>
      </c>
      <c r="G54" s="44">
        <f t="shared" si="0"/>
        <v>6</v>
      </c>
      <c r="H54" s="15">
        <v>6.5</v>
      </c>
      <c r="I54" s="16">
        <v>9</v>
      </c>
      <c r="J54" s="16">
        <f t="shared" si="2"/>
        <v>8.25</v>
      </c>
      <c r="K54" s="12" t="str">
        <f t="shared" si="1"/>
        <v>B+</v>
      </c>
      <c r="L54" s="17"/>
    </row>
    <row r="55" spans="1:12" ht="16.5" x14ac:dyDescent="0.25">
      <c r="A55" s="14">
        <v>41</v>
      </c>
      <c r="B55" s="26" t="s">
        <v>212</v>
      </c>
      <c r="C55" s="27" t="s">
        <v>71</v>
      </c>
      <c r="D55" s="28" t="s">
        <v>119</v>
      </c>
      <c r="E55" s="38">
        <v>0</v>
      </c>
      <c r="F55" s="38">
        <v>0</v>
      </c>
      <c r="G55" s="44">
        <f t="shared" si="0"/>
        <v>0</v>
      </c>
      <c r="H55" s="15">
        <v>0</v>
      </c>
      <c r="I55" s="16">
        <v>0</v>
      </c>
      <c r="J55" s="16">
        <f t="shared" si="2"/>
        <v>0</v>
      </c>
      <c r="K55" s="12" t="str">
        <f t="shared" si="1"/>
        <v>F</v>
      </c>
      <c r="L55" s="17"/>
    </row>
    <row r="56" spans="1:12" ht="16.5" x14ac:dyDescent="0.25">
      <c r="A56" s="14">
        <v>42</v>
      </c>
      <c r="B56" s="26" t="s">
        <v>213</v>
      </c>
      <c r="C56" s="27" t="s">
        <v>214</v>
      </c>
      <c r="D56" s="28" t="s">
        <v>215</v>
      </c>
      <c r="E56" s="38">
        <v>8</v>
      </c>
      <c r="F56" s="38">
        <v>9</v>
      </c>
      <c r="G56" s="44">
        <f t="shared" si="0"/>
        <v>8.5</v>
      </c>
      <c r="H56" s="15">
        <v>9.1999999999999993</v>
      </c>
      <c r="I56" s="16">
        <v>8</v>
      </c>
      <c r="J56" s="16">
        <f t="shared" si="2"/>
        <v>8.36</v>
      </c>
      <c r="K56" s="12" t="str">
        <f t="shared" si="1"/>
        <v>B+</v>
      </c>
      <c r="L56" s="17"/>
    </row>
    <row r="57" spans="1:12" ht="16.5" x14ac:dyDescent="0.25">
      <c r="A57" s="14">
        <v>43</v>
      </c>
      <c r="B57" s="26" t="s">
        <v>216</v>
      </c>
      <c r="C57" s="27" t="s">
        <v>59</v>
      </c>
      <c r="D57" s="28" t="s">
        <v>120</v>
      </c>
      <c r="E57" s="38">
        <v>6</v>
      </c>
      <c r="F57" s="38">
        <v>9</v>
      </c>
      <c r="G57" s="44">
        <f t="shared" si="0"/>
        <v>7.5</v>
      </c>
      <c r="H57" s="15">
        <v>8</v>
      </c>
      <c r="I57" s="16">
        <v>7</v>
      </c>
      <c r="J57" s="16">
        <f t="shared" si="2"/>
        <v>7.2999999999999989</v>
      </c>
      <c r="K57" s="12" t="str">
        <f t="shared" si="1"/>
        <v>B</v>
      </c>
      <c r="L57" s="17"/>
    </row>
    <row r="58" spans="1:12" ht="16.5" x14ac:dyDescent="0.25">
      <c r="A58" s="14">
        <v>44</v>
      </c>
      <c r="B58" s="26" t="s">
        <v>217</v>
      </c>
      <c r="C58" s="27" t="s">
        <v>218</v>
      </c>
      <c r="D58" s="28" t="s">
        <v>111</v>
      </c>
      <c r="E58" s="38">
        <v>0</v>
      </c>
      <c r="F58" s="38">
        <v>0</v>
      </c>
      <c r="G58" s="44">
        <f t="shared" si="0"/>
        <v>0</v>
      </c>
      <c r="H58" s="15">
        <v>0</v>
      </c>
      <c r="I58" s="16">
        <v>0</v>
      </c>
      <c r="J58" s="16">
        <f t="shared" si="2"/>
        <v>0</v>
      </c>
      <c r="K58" s="12" t="str">
        <f t="shared" si="1"/>
        <v>F</v>
      </c>
      <c r="L58" s="17"/>
    </row>
    <row r="59" spans="1:12" ht="16.5" x14ac:dyDescent="0.25">
      <c r="A59" s="14">
        <v>45</v>
      </c>
      <c r="B59" s="26" t="s">
        <v>219</v>
      </c>
      <c r="C59" s="27" t="s">
        <v>220</v>
      </c>
      <c r="D59" s="28" t="s">
        <v>221</v>
      </c>
      <c r="E59" s="38">
        <v>6</v>
      </c>
      <c r="F59" s="38">
        <v>9</v>
      </c>
      <c r="G59" s="44">
        <f t="shared" si="0"/>
        <v>7.5</v>
      </c>
      <c r="H59" s="15">
        <v>8</v>
      </c>
      <c r="I59" s="16">
        <v>7.5</v>
      </c>
      <c r="J59" s="16">
        <f t="shared" si="2"/>
        <v>7.65</v>
      </c>
      <c r="K59" s="12" t="str">
        <f t="shared" si="1"/>
        <v>B</v>
      </c>
      <c r="L59" s="17"/>
    </row>
    <row r="60" spans="1:12" ht="16.5" x14ac:dyDescent="0.25">
      <c r="A60" s="14">
        <v>46</v>
      </c>
      <c r="B60" s="26" t="s">
        <v>222</v>
      </c>
      <c r="C60" s="27" t="s">
        <v>223</v>
      </c>
      <c r="D60" s="28" t="s">
        <v>49</v>
      </c>
      <c r="E60" s="38">
        <v>0</v>
      </c>
      <c r="F60" s="38">
        <v>0</v>
      </c>
      <c r="G60" s="44">
        <f t="shared" si="0"/>
        <v>0</v>
      </c>
      <c r="H60" s="15">
        <v>0</v>
      </c>
      <c r="I60" s="16">
        <v>7.5</v>
      </c>
      <c r="J60" s="16">
        <f t="shared" si="2"/>
        <v>5.25</v>
      </c>
      <c r="K60" s="12" t="str">
        <f t="shared" si="1"/>
        <v>D+</v>
      </c>
      <c r="L60" s="17"/>
    </row>
    <row r="61" spans="1:12" ht="16.5" x14ac:dyDescent="0.25">
      <c r="A61" s="14">
        <v>47</v>
      </c>
      <c r="B61" s="26" t="s">
        <v>224</v>
      </c>
      <c r="C61" s="27" t="s">
        <v>54</v>
      </c>
      <c r="D61" s="28" t="s">
        <v>225</v>
      </c>
      <c r="E61" s="38">
        <v>6</v>
      </c>
      <c r="F61" s="38">
        <v>9</v>
      </c>
      <c r="G61" s="44">
        <f t="shared" si="0"/>
        <v>7.5</v>
      </c>
      <c r="H61" s="15">
        <v>8</v>
      </c>
      <c r="I61" s="16">
        <v>7.5</v>
      </c>
      <c r="J61" s="16">
        <f t="shared" si="2"/>
        <v>7.65</v>
      </c>
      <c r="K61" s="12" t="str">
        <f t="shared" si="1"/>
        <v>B</v>
      </c>
      <c r="L61" s="17"/>
    </row>
    <row r="62" spans="1:12" ht="16.5" x14ac:dyDescent="0.25">
      <c r="A62" s="14">
        <v>48</v>
      </c>
      <c r="B62" s="26" t="s">
        <v>226</v>
      </c>
      <c r="C62" s="27" t="s">
        <v>227</v>
      </c>
      <c r="D62" s="28" t="s">
        <v>228</v>
      </c>
      <c r="E62" s="38">
        <v>0</v>
      </c>
      <c r="F62" s="38">
        <v>0</v>
      </c>
      <c r="G62" s="44">
        <f t="shared" si="0"/>
        <v>0</v>
      </c>
      <c r="H62" s="15">
        <v>0</v>
      </c>
      <c r="I62" s="16">
        <v>0</v>
      </c>
      <c r="J62" s="16">
        <f t="shared" si="2"/>
        <v>0</v>
      </c>
      <c r="K62" s="12" t="str">
        <f t="shared" si="1"/>
        <v>F</v>
      </c>
      <c r="L62" s="17"/>
    </row>
    <row r="63" spans="1:12" ht="16.5" x14ac:dyDescent="0.25">
      <c r="A63" s="14">
        <v>49</v>
      </c>
      <c r="B63" s="26" t="s">
        <v>229</v>
      </c>
      <c r="C63" s="27" t="s">
        <v>230</v>
      </c>
      <c r="D63" s="28" t="s">
        <v>231</v>
      </c>
      <c r="E63" s="38">
        <v>7</v>
      </c>
      <c r="F63" s="38">
        <v>5</v>
      </c>
      <c r="G63" s="44">
        <f t="shared" si="0"/>
        <v>6</v>
      </c>
      <c r="H63" s="15">
        <v>6.5</v>
      </c>
      <c r="I63" s="16">
        <v>4</v>
      </c>
      <c r="J63" s="16">
        <f t="shared" si="2"/>
        <v>4.75</v>
      </c>
      <c r="K63" s="12" t="str">
        <f t="shared" si="1"/>
        <v>D</v>
      </c>
      <c r="L63" s="17"/>
    </row>
    <row r="64" spans="1:12" ht="16.5" x14ac:dyDescent="0.25">
      <c r="A64" s="14">
        <v>50</v>
      </c>
      <c r="B64" s="26" t="s">
        <v>232</v>
      </c>
      <c r="C64" s="27" t="s">
        <v>233</v>
      </c>
      <c r="D64" s="28" t="s">
        <v>234</v>
      </c>
      <c r="E64" s="38">
        <v>7</v>
      </c>
      <c r="F64" s="38">
        <v>9</v>
      </c>
      <c r="G64" s="44">
        <f t="shared" si="0"/>
        <v>8</v>
      </c>
      <c r="H64" s="15">
        <v>8.5</v>
      </c>
      <c r="I64" s="16">
        <v>6</v>
      </c>
      <c r="J64" s="16">
        <f t="shared" si="2"/>
        <v>6.7499999999999991</v>
      </c>
      <c r="K64" s="12" t="str">
        <f t="shared" si="1"/>
        <v>C+</v>
      </c>
      <c r="L64" s="17"/>
    </row>
    <row r="65" spans="1:12" ht="16.5" x14ac:dyDescent="0.25">
      <c r="A65" s="14">
        <v>51</v>
      </c>
      <c r="B65" s="26" t="s">
        <v>235</v>
      </c>
      <c r="C65" s="27" t="s">
        <v>59</v>
      </c>
      <c r="D65" s="28" t="s">
        <v>236</v>
      </c>
      <c r="E65" s="38">
        <v>0</v>
      </c>
      <c r="F65" s="38">
        <v>0</v>
      </c>
      <c r="G65" s="44">
        <f t="shared" si="0"/>
        <v>0</v>
      </c>
      <c r="H65" s="15">
        <v>0</v>
      </c>
      <c r="I65" s="16">
        <v>6.5</v>
      </c>
      <c r="J65" s="16">
        <f t="shared" si="2"/>
        <v>4.55</v>
      </c>
      <c r="K65" s="12" t="str">
        <f t="shared" si="1"/>
        <v>D</v>
      </c>
      <c r="L65" s="17"/>
    </row>
    <row r="66" spans="1:12" ht="16.5" x14ac:dyDescent="0.25">
      <c r="A66" s="14">
        <v>52</v>
      </c>
      <c r="B66" s="82" t="s">
        <v>237</v>
      </c>
      <c r="C66" s="83" t="s">
        <v>238</v>
      </c>
      <c r="D66" s="84" t="s">
        <v>239</v>
      </c>
      <c r="E66" s="38">
        <v>6</v>
      </c>
      <c r="F66" s="38">
        <v>7.5</v>
      </c>
      <c r="G66" s="60">
        <f t="shared" si="0"/>
        <v>6.75</v>
      </c>
      <c r="H66" s="48">
        <v>6.5</v>
      </c>
      <c r="I66" s="49">
        <v>8</v>
      </c>
      <c r="J66" s="49">
        <f t="shared" si="2"/>
        <v>7.55</v>
      </c>
      <c r="K66" s="50" t="str">
        <f t="shared" si="1"/>
        <v>B</v>
      </c>
      <c r="L66" s="71"/>
    </row>
    <row r="67" spans="1:12" ht="16.5" x14ac:dyDescent="0.25">
      <c r="A67" s="72">
        <v>53</v>
      </c>
      <c r="B67" s="73" t="s">
        <v>705</v>
      </c>
      <c r="C67" s="74" t="s">
        <v>706</v>
      </c>
      <c r="D67" s="75" t="s">
        <v>707</v>
      </c>
      <c r="E67" s="76">
        <v>7</v>
      </c>
      <c r="F67" s="72">
        <v>9</v>
      </c>
      <c r="G67" s="53">
        <f t="shared" si="0"/>
        <v>8</v>
      </c>
      <c r="H67" s="77">
        <v>8.5</v>
      </c>
      <c r="I67" s="78">
        <v>7</v>
      </c>
      <c r="J67" s="79">
        <f t="shared" si="2"/>
        <v>7.4499999999999993</v>
      </c>
      <c r="K67" s="80" t="str">
        <f t="shared" si="1"/>
        <v>B</v>
      </c>
      <c r="L67" s="85" t="s">
        <v>708</v>
      </c>
    </row>
    <row r="68" spans="1:12" ht="16.5" x14ac:dyDescent="0.25">
      <c r="A68" s="1"/>
      <c r="B68" s="51"/>
      <c r="C68" s="38"/>
      <c r="D68" s="38"/>
      <c r="E68" s="1"/>
      <c r="F68" s="1"/>
      <c r="G68" s="53"/>
      <c r="H68" s="52"/>
      <c r="I68" s="52"/>
      <c r="J68" s="52"/>
      <c r="K68" s="52"/>
      <c r="L68" s="52"/>
    </row>
    <row r="69" spans="1:12" ht="15.75" x14ac:dyDescent="0.25">
      <c r="A69" s="18" t="str">
        <f>"Cộng danh sách gồm "</f>
        <v xml:space="preserve">Cộng danh sách gồm </v>
      </c>
      <c r="B69" s="18"/>
      <c r="C69" s="18"/>
      <c r="D69" s="19">
        <f>COUNTA(K15:K66)</f>
        <v>52</v>
      </c>
      <c r="E69" s="19"/>
      <c r="F69" s="19"/>
      <c r="G69" s="45"/>
      <c r="H69" s="20">
        <v>1</v>
      </c>
      <c r="I69" s="21"/>
      <c r="J69" s="1"/>
      <c r="K69" s="1"/>
      <c r="L69" s="1"/>
    </row>
    <row r="70" spans="1:12" ht="15.75" x14ac:dyDescent="0.25">
      <c r="A70" s="108" t="s">
        <v>19</v>
      </c>
      <c r="B70" s="108"/>
      <c r="C70" s="108"/>
      <c r="D70" s="22">
        <f>COUNTIF(J15:J66,"&gt;=5")</f>
        <v>33</v>
      </c>
      <c r="E70" s="39"/>
      <c r="F70" s="39"/>
      <c r="G70" s="46"/>
      <c r="H70" s="23">
        <f>D70/D69</f>
        <v>0.63461538461538458</v>
      </c>
      <c r="I70" s="24"/>
      <c r="J70" s="1"/>
      <c r="K70" s="1"/>
      <c r="L70" s="1"/>
    </row>
    <row r="71" spans="1:12" ht="15.75" x14ac:dyDescent="0.25">
      <c r="A71" s="108" t="s">
        <v>20</v>
      </c>
      <c r="B71" s="108"/>
      <c r="C71" s="108"/>
      <c r="D71" s="22">
        <f>COUNTIF(J15:J66,"&lt;5")</f>
        <v>19</v>
      </c>
      <c r="E71" s="39"/>
      <c r="F71" s="39"/>
      <c r="G71" s="46"/>
      <c r="H71" s="23">
        <f>D71/D70</f>
        <v>0.5757575757575758</v>
      </c>
      <c r="I71" s="24"/>
      <c r="J71" s="1"/>
      <c r="K71" s="1"/>
      <c r="L71" s="1"/>
    </row>
    <row r="72" spans="1:12" ht="15.75" x14ac:dyDescent="0.25">
      <c r="A72" s="25"/>
      <c r="B72" s="25"/>
      <c r="C72" s="4"/>
      <c r="D72" s="25"/>
      <c r="E72" s="25"/>
      <c r="F72" s="25"/>
      <c r="G72" s="42"/>
      <c r="H72" s="3"/>
      <c r="I72" s="1"/>
      <c r="J72" s="1"/>
      <c r="K72" s="1"/>
      <c r="L72" s="1"/>
    </row>
    <row r="73" spans="1:12" ht="15.75" x14ac:dyDescent="0.25">
      <c r="A73" s="1"/>
      <c r="B73" s="1"/>
      <c r="C73" s="1"/>
      <c r="D73" s="1"/>
      <c r="E73" s="1"/>
      <c r="F73" s="1"/>
      <c r="G73" s="43"/>
      <c r="H73" s="109" t="str">
        <f ca="1">"TP. Hồ Chí Minh, ngày "&amp;  DAY(NOW())&amp;" tháng " &amp;MONTH(NOW())&amp;" năm "&amp;YEAR(NOW())</f>
        <v>TP. Hồ Chí Minh, ngày 13 tháng 6 năm 2019</v>
      </c>
      <c r="I73" s="109"/>
      <c r="J73" s="109"/>
      <c r="K73" s="109"/>
      <c r="L73" s="109"/>
    </row>
    <row r="74" spans="1:12" ht="15.75" x14ac:dyDescent="0.25">
      <c r="A74" s="93" t="s">
        <v>21</v>
      </c>
      <c r="B74" s="93"/>
      <c r="C74" s="93"/>
      <c r="D74" s="1"/>
      <c r="E74" s="1"/>
      <c r="F74" s="1"/>
      <c r="G74" s="43"/>
      <c r="H74" s="93" t="s">
        <v>22</v>
      </c>
      <c r="I74" s="93"/>
      <c r="J74" s="93"/>
      <c r="K74" s="93"/>
      <c r="L74" s="93"/>
    </row>
    <row r="75" spans="1:12" ht="15.75" x14ac:dyDescent="0.25">
      <c r="A75" s="1"/>
      <c r="B75" s="1"/>
      <c r="C75" s="1"/>
      <c r="D75" s="1"/>
      <c r="E75" s="1"/>
      <c r="F75" s="1"/>
      <c r="G75" s="43"/>
      <c r="H75" s="1"/>
      <c r="I75" s="1"/>
      <c r="J75" s="1"/>
      <c r="K75" s="1"/>
      <c r="L75" s="1"/>
    </row>
    <row r="77" spans="1:12" ht="16.5" x14ac:dyDescent="0.25">
      <c r="B77" s="92" t="s">
        <v>720</v>
      </c>
      <c r="C77" s="92"/>
      <c r="G77"/>
      <c r="I77" s="92" t="s">
        <v>721</v>
      </c>
      <c r="J77" s="92"/>
      <c r="K77" s="92"/>
    </row>
  </sheetData>
  <protectedRanges>
    <protectedRange sqref="A75:L75" name="Range5"/>
    <protectedRange sqref="L15:L65" name="Range4"/>
    <protectedRange sqref="B15:I66" name="Range3"/>
    <protectedRange sqref="C8:C10 J8:J9" name="Range2"/>
    <protectedRange sqref="A4" name="Range1"/>
    <protectedRange sqref="H13:I13" name="Range6"/>
    <protectedRange sqref="B67:D68" name="Range3_1"/>
    <protectedRange sqref="L67" name="Range4_1"/>
  </protectedRanges>
  <mergeCells count="28">
    <mergeCell ref="A4:D4"/>
    <mergeCell ref="A1:D1"/>
    <mergeCell ref="H1:L1"/>
    <mergeCell ref="A2:D2"/>
    <mergeCell ref="H2:L2"/>
    <mergeCell ref="A3:D3"/>
    <mergeCell ref="A6:L6"/>
    <mergeCell ref="A8:B8"/>
    <mergeCell ref="C8:D8"/>
    <mergeCell ref="H8:I8"/>
    <mergeCell ref="A9:B9"/>
    <mergeCell ref="C9:D9"/>
    <mergeCell ref="H9:I9"/>
    <mergeCell ref="B77:C77"/>
    <mergeCell ref="I77:K77"/>
    <mergeCell ref="A74:C74"/>
    <mergeCell ref="H74:L74"/>
    <mergeCell ref="A10:B10"/>
    <mergeCell ref="C10:D10"/>
    <mergeCell ref="A12:A13"/>
    <mergeCell ref="B12:B13"/>
    <mergeCell ref="C12:D13"/>
    <mergeCell ref="J12:K12"/>
    <mergeCell ref="L12:L13"/>
    <mergeCell ref="C14:D14"/>
    <mergeCell ref="A70:C70"/>
    <mergeCell ref="A71:C71"/>
    <mergeCell ref="H73:L73"/>
  </mergeCells>
  <conditionalFormatting sqref="K15:K67">
    <cfRule type="cellIs" dxfId="7" priority="2" stopIfTrue="1" operator="equal">
      <formula>"F"</formula>
    </cfRule>
  </conditionalFormatting>
  <conditionalFormatting sqref="J15:J67">
    <cfRule type="expression" dxfId="6" priority="1" stopIfTrue="1">
      <formula>MAX(#REF!)&lt;4</formula>
    </cfRule>
  </conditionalFormatting>
  <pageMargins left="1.0416666666666666E-2" right="0.7" top="0.37" bottom="0.3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45" zoomScaleNormal="100" workbookViewId="0">
      <selection activeCell="I67" sqref="I67"/>
    </sheetView>
  </sheetViews>
  <sheetFormatPr defaultRowHeight="15" x14ac:dyDescent="0.25"/>
  <cols>
    <col min="1" max="1" width="5.42578125" customWidth="1"/>
    <col min="2" max="2" width="14.140625" customWidth="1"/>
    <col min="3" max="3" width="22.140625" customWidth="1"/>
    <col min="4" max="4" width="8.140625" customWidth="1"/>
    <col min="5" max="6" width="0" hidden="1" customWidth="1"/>
    <col min="7" max="7" width="0.28515625" style="63" customWidth="1"/>
    <col min="8" max="8" width="7.42578125" customWidth="1"/>
    <col min="12" max="12" width="10.140625" customWidth="1"/>
  </cols>
  <sheetData>
    <row r="1" spans="1:12" ht="15.75" x14ac:dyDescent="0.25">
      <c r="A1" s="93" t="s">
        <v>0</v>
      </c>
      <c r="B1" s="93"/>
      <c r="C1" s="93"/>
      <c r="D1" s="93"/>
      <c r="E1" s="34"/>
      <c r="F1" s="34"/>
      <c r="G1" s="54"/>
      <c r="H1" s="93" t="s">
        <v>1</v>
      </c>
      <c r="I1" s="93"/>
      <c r="J1" s="93"/>
      <c r="K1" s="93"/>
      <c r="L1" s="93"/>
    </row>
    <row r="2" spans="1:12" ht="15.75" x14ac:dyDescent="0.25">
      <c r="A2" s="93" t="s">
        <v>2</v>
      </c>
      <c r="B2" s="93"/>
      <c r="C2" s="93"/>
      <c r="D2" s="93"/>
      <c r="E2" s="34"/>
      <c r="F2" s="34"/>
      <c r="G2" s="54"/>
      <c r="H2" s="111" t="s">
        <v>3</v>
      </c>
      <c r="I2" s="111"/>
      <c r="J2" s="111"/>
      <c r="K2" s="111"/>
      <c r="L2" s="111"/>
    </row>
    <row r="3" spans="1:12" ht="15.75" x14ac:dyDescent="0.25">
      <c r="A3" s="93" t="s">
        <v>4</v>
      </c>
      <c r="B3" s="93"/>
      <c r="C3" s="93"/>
      <c r="D3" s="93"/>
      <c r="E3" s="34"/>
      <c r="F3" s="34"/>
      <c r="G3" s="54"/>
      <c r="H3" s="1"/>
      <c r="I3" s="1"/>
      <c r="J3" s="1"/>
      <c r="K3" s="1"/>
      <c r="L3" s="1"/>
    </row>
    <row r="4" spans="1:12" ht="15.75" x14ac:dyDescent="0.25">
      <c r="A4" s="93" t="s">
        <v>529</v>
      </c>
      <c r="B4" s="93"/>
      <c r="C4" s="93"/>
      <c r="D4" s="93"/>
      <c r="E4" s="34"/>
      <c r="F4" s="34"/>
      <c r="G4" s="54"/>
      <c r="H4" s="1"/>
      <c r="I4" s="1"/>
      <c r="J4" s="1"/>
      <c r="K4" s="1"/>
      <c r="L4" s="1"/>
    </row>
    <row r="5" spans="1:12" ht="15.75" x14ac:dyDescent="0.25">
      <c r="A5" s="32"/>
      <c r="B5" s="32"/>
      <c r="C5" s="32"/>
      <c r="D5" s="32"/>
      <c r="E5" s="34"/>
      <c r="F5" s="34"/>
      <c r="G5" s="54"/>
      <c r="H5" s="1"/>
      <c r="I5" s="1"/>
      <c r="J5" s="1"/>
      <c r="K5" s="1"/>
      <c r="L5" s="1"/>
    </row>
    <row r="6" spans="1:12" ht="19.5" x14ac:dyDescent="0.3">
      <c r="A6" s="110" t="s">
        <v>722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5.75" x14ac:dyDescent="0.25">
      <c r="A7" s="32"/>
      <c r="B7" s="32"/>
      <c r="C7" s="32"/>
      <c r="D7" s="32"/>
      <c r="E7" s="34"/>
      <c r="F7" s="34"/>
      <c r="G7" s="54"/>
      <c r="H7" s="32"/>
      <c r="I7" s="32"/>
      <c r="J7" s="32"/>
      <c r="K7" s="32"/>
      <c r="L7" s="32"/>
    </row>
    <row r="8" spans="1:12" ht="15.75" x14ac:dyDescent="0.25">
      <c r="A8" s="94" t="s">
        <v>5</v>
      </c>
      <c r="B8" s="94"/>
      <c r="C8" s="94" t="s">
        <v>696</v>
      </c>
      <c r="D8" s="94"/>
      <c r="E8" s="35"/>
      <c r="F8" s="35"/>
      <c r="G8" s="55"/>
      <c r="H8" s="94" t="s">
        <v>6</v>
      </c>
      <c r="I8" s="94"/>
      <c r="J8" s="3">
        <v>3</v>
      </c>
      <c r="K8" s="3"/>
      <c r="L8" s="3"/>
    </row>
    <row r="9" spans="1:12" ht="15.75" x14ac:dyDescent="0.25">
      <c r="A9" s="94" t="s">
        <v>7</v>
      </c>
      <c r="B9" s="94"/>
      <c r="C9" s="94" t="s">
        <v>693</v>
      </c>
      <c r="D9" s="94"/>
      <c r="E9" s="35"/>
      <c r="F9" s="35"/>
      <c r="G9" s="55"/>
      <c r="H9" s="94" t="s">
        <v>8</v>
      </c>
      <c r="I9" s="94"/>
      <c r="J9" s="3" t="s">
        <v>697</v>
      </c>
      <c r="K9" s="3"/>
      <c r="L9" s="3"/>
    </row>
    <row r="10" spans="1:12" ht="15.75" x14ac:dyDescent="0.25">
      <c r="A10" s="94" t="s">
        <v>9</v>
      </c>
      <c r="B10" s="94"/>
      <c r="C10" s="94" t="s">
        <v>698</v>
      </c>
      <c r="D10" s="94"/>
      <c r="E10" s="35"/>
      <c r="F10" s="35"/>
      <c r="G10" s="55"/>
      <c r="H10" s="4"/>
      <c r="I10" s="4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56"/>
      <c r="H11" s="1"/>
      <c r="I11" s="1"/>
      <c r="J11" s="1"/>
      <c r="K11" s="1"/>
      <c r="L11" s="1"/>
    </row>
    <row r="12" spans="1:12" ht="141.75" x14ac:dyDescent="0.25">
      <c r="A12" s="95" t="s">
        <v>10</v>
      </c>
      <c r="B12" s="97" t="s">
        <v>11</v>
      </c>
      <c r="C12" s="99" t="s">
        <v>12</v>
      </c>
      <c r="D12" s="100"/>
      <c r="E12" s="40" t="s">
        <v>702</v>
      </c>
      <c r="F12" s="40" t="s">
        <v>703</v>
      </c>
      <c r="G12" s="57" t="s">
        <v>704</v>
      </c>
      <c r="H12" s="5" t="s">
        <v>13</v>
      </c>
      <c r="I12" s="5" t="s">
        <v>14</v>
      </c>
      <c r="J12" s="103" t="s">
        <v>15</v>
      </c>
      <c r="K12" s="104"/>
      <c r="L12" s="105" t="s">
        <v>16</v>
      </c>
    </row>
    <row r="13" spans="1:12" ht="15.75" x14ac:dyDescent="0.25">
      <c r="A13" s="96"/>
      <c r="B13" s="98"/>
      <c r="C13" s="101"/>
      <c r="D13" s="102"/>
      <c r="E13" s="36"/>
      <c r="F13" s="36"/>
      <c r="G13" s="58"/>
      <c r="H13" s="6">
        <v>0.3</v>
      </c>
      <c r="I13" s="6">
        <v>0.7</v>
      </c>
      <c r="J13" s="7" t="s">
        <v>17</v>
      </c>
      <c r="K13" s="7" t="s">
        <v>18</v>
      </c>
      <c r="L13" s="106"/>
    </row>
    <row r="14" spans="1:12" ht="15.75" x14ac:dyDescent="0.25">
      <c r="A14" s="33">
        <v>1</v>
      </c>
      <c r="B14" s="33">
        <v>2</v>
      </c>
      <c r="C14" s="107">
        <v>3</v>
      </c>
      <c r="D14" s="107"/>
      <c r="E14" s="37"/>
      <c r="F14" s="37"/>
      <c r="G14" s="59"/>
      <c r="H14" s="33">
        <v>4</v>
      </c>
      <c r="I14" s="33">
        <v>5</v>
      </c>
      <c r="J14" s="33">
        <v>6</v>
      </c>
      <c r="K14" s="33">
        <v>7</v>
      </c>
      <c r="L14" s="7">
        <v>8</v>
      </c>
    </row>
    <row r="15" spans="1:12" ht="16.5" x14ac:dyDescent="0.25">
      <c r="A15" s="9">
        <v>1</v>
      </c>
      <c r="B15" s="26" t="s">
        <v>240</v>
      </c>
      <c r="C15" s="27" t="s">
        <v>241</v>
      </c>
      <c r="D15" s="28" t="s">
        <v>97</v>
      </c>
      <c r="E15" s="38">
        <v>7</v>
      </c>
      <c r="F15" s="38">
        <v>9</v>
      </c>
      <c r="G15" s="60">
        <f>(F15+E15)/2</f>
        <v>8</v>
      </c>
      <c r="H15" s="10">
        <v>8.5</v>
      </c>
      <c r="I15" s="11">
        <v>7</v>
      </c>
      <c r="J15" s="11">
        <f>H15*$H$13+I15*$I$13</f>
        <v>7.4499999999999993</v>
      </c>
      <c r="K15" s="12" t="str">
        <f>IF(J15&lt;4,"F",IF(J15&lt;=4.9,"D",IF(J15&lt;=5.4,"D+",IF(J15&lt;=5.9,"C",IF(J15&lt;=6.9,"C+",IF(J15&lt;=7.9,"B",IF(J15&lt;=8.4,"B+","A")))))))</f>
        <v>B</v>
      </c>
      <c r="L15" s="13"/>
    </row>
    <row r="16" spans="1:12" ht="16.5" x14ac:dyDescent="0.25">
      <c r="A16" s="14">
        <v>2</v>
      </c>
      <c r="B16" s="26" t="s">
        <v>242</v>
      </c>
      <c r="C16" s="27" t="s">
        <v>243</v>
      </c>
      <c r="D16" s="28" t="s">
        <v>23</v>
      </c>
      <c r="E16" s="38">
        <v>7</v>
      </c>
      <c r="F16" s="38">
        <v>9</v>
      </c>
      <c r="G16" s="60">
        <f t="shared" ref="G16:G66" si="0">(F16+E16)/2</f>
        <v>8</v>
      </c>
      <c r="H16" s="15">
        <v>8.5</v>
      </c>
      <c r="I16" s="16">
        <v>7</v>
      </c>
      <c r="J16" s="16">
        <f t="shared" ref="J16:J66" si="1">H16*$H$13+I16*$I$13</f>
        <v>7.4499999999999993</v>
      </c>
      <c r="K16" s="12" t="str">
        <f t="shared" ref="K16:K66" si="2">IF(J16&lt;4,"F",IF(J16&lt;=4.9,"D",IF(J16&lt;=5.4,"D+",IF(J16&lt;=5.9,"C",IF(J16&lt;=6.9,"C+",IF(J16&lt;=7.9,"B",IF(J16&lt;=8.4,"B+","A")))))))</f>
        <v>B</v>
      </c>
      <c r="L16" s="17"/>
    </row>
    <row r="17" spans="1:12" ht="16.5" x14ac:dyDescent="0.25">
      <c r="A17" s="14">
        <v>3</v>
      </c>
      <c r="B17" s="26" t="s">
        <v>244</v>
      </c>
      <c r="C17" s="27" t="s">
        <v>245</v>
      </c>
      <c r="D17" s="28" t="s">
        <v>23</v>
      </c>
      <c r="E17" s="38">
        <v>3</v>
      </c>
      <c r="F17" s="38">
        <v>9</v>
      </c>
      <c r="G17" s="60">
        <f t="shared" si="0"/>
        <v>6</v>
      </c>
      <c r="H17" s="15">
        <v>6.5</v>
      </c>
      <c r="I17" s="16">
        <v>5</v>
      </c>
      <c r="J17" s="16">
        <f t="shared" si="1"/>
        <v>5.45</v>
      </c>
      <c r="K17" s="12" t="str">
        <f t="shared" si="2"/>
        <v>C</v>
      </c>
      <c r="L17" s="17"/>
    </row>
    <row r="18" spans="1:12" ht="16.5" x14ac:dyDescent="0.25">
      <c r="A18" s="14">
        <v>4</v>
      </c>
      <c r="B18" s="26" t="s">
        <v>246</v>
      </c>
      <c r="C18" s="27" t="s">
        <v>25</v>
      </c>
      <c r="D18" s="28" t="s">
        <v>26</v>
      </c>
      <c r="E18" s="38">
        <v>7</v>
      </c>
      <c r="F18" s="38">
        <v>9</v>
      </c>
      <c r="G18" s="60">
        <f t="shared" si="0"/>
        <v>8</v>
      </c>
      <c r="H18" s="15">
        <v>8.5</v>
      </c>
      <c r="I18" s="16">
        <v>6</v>
      </c>
      <c r="J18" s="16">
        <f t="shared" si="1"/>
        <v>6.7499999999999991</v>
      </c>
      <c r="K18" s="12" t="str">
        <f t="shared" si="2"/>
        <v>C+</v>
      </c>
      <c r="L18" s="17"/>
    </row>
    <row r="19" spans="1:12" ht="16.5" x14ac:dyDescent="0.25">
      <c r="A19" s="14">
        <v>5</v>
      </c>
      <c r="B19" s="26" t="s">
        <v>247</v>
      </c>
      <c r="C19" s="27" t="s">
        <v>248</v>
      </c>
      <c r="D19" s="28" t="s">
        <v>28</v>
      </c>
      <c r="E19" s="38">
        <v>7</v>
      </c>
      <c r="F19" s="38">
        <v>7.5</v>
      </c>
      <c r="G19" s="60">
        <f t="shared" si="0"/>
        <v>7.25</v>
      </c>
      <c r="H19" s="15">
        <v>7.8</v>
      </c>
      <c r="I19" s="16">
        <v>7.5</v>
      </c>
      <c r="J19" s="16">
        <f t="shared" si="1"/>
        <v>7.59</v>
      </c>
      <c r="K19" s="12" t="str">
        <f t="shared" si="2"/>
        <v>B</v>
      </c>
      <c r="L19" s="17"/>
    </row>
    <row r="20" spans="1:12" ht="16.5" x14ac:dyDescent="0.25">
      <c r="A20" s="14">
        <v>6</v>
      </c>
      <c r="B20" s="26" t="s">
        <v>249</v>
      </c>
      <c r="C20" s="27" t="s">
        <v>250</v>
      </c>
      <c r="D20" s="28" t="s">
        <v>29</v>
      </c>
      <c r="E20" s="38">
        <v>0</v>
      </c>
      <c r="F20" s="38">
        <v>0</v>
      </c>
      <c r="G20" s="60">
        <f t="shared" si="0"/>
        <v>0</v>
      </c>
      <c r="H20" s="15">
        <v>0</v>
      </c>
      <c r="I20" s="16">
        <v>0</v>
      </c>
      <c r="J20" s="16">
        <f t="shared" si="1"/>
        <v>0</v>
      </c>
      <c r="K20" s="12" t="str">
        <f t="shared" si="2"/>
        <v>F</v>
      </c>
      <c r="L20" s="17"/>
    </row>
    <row r="21" spans="1:12" ht="16.5" x14ac:dyDescent="0.25">
      <c r="A21" s="14">
        <v>7</v>
      </c>
      <c r="B21" s="26" t="s">
        <v>251</v>
      </c>
      <c r="C21" s="27" t="s">
        <v>252</v>
      </c>
      <c r="D21" s="28" t="s">
        <v>56</v>
      </c>
      <c r="E21" s="38">
        <v>0</v>
      </c>
      <c r="F21" s="38">
        <v>0</v>
      </c>
      <c r="G21" s="60">
        <f t="shared" si="0"/>
        <v>0</v>
      </c>
      <c r="H21" s="15">
        <v>0</v>
      </c>
      <c r="I21" s="16">
        <v>0</v>
      </c>
      <c r="J21" s="16">
        <f t="shared" si="1"/>
        <v>0</v>
      </c>
      <c r="K21" s="12" t="str">
        <f t="shared" si="2"/>
        <v>F</v>
      </c>
      <c r="L21" s="17"/>
    </row>
    <row r="22" spans="1:12" ht="16.5" x14ac:dyDescent="0.25">
      <c r="A22" s="14">
        <v>8</v>
      </c>
      <c r="B22" s="26" t="s">
        <v>253</v>
      </c>
      <c r="C22" s="27" t="s">
        <v>254</v>
      </c>
      <c r="D22" s="28" t="s">
        <v>30</v>
      </c>
      <c r="E22" s="38">
        <v>8</v>
      </c>
      <c r="F22" s="38">
        <v>9</v>
      </c>
      <c r="G22" s="60">
        <f t="shared" si="0"/>
        <v>8.5</v>
      </c>
      <c r="H22" s="15">
        <v>9.6999999999999993</v>
      </c>
      <c r="I22" s="16">
        <v>7.5</v>
      </c>
      <c r="J22" s="16">
        <f t="shared" si="1"/>
        <v>8.16</v>
      </c>
      <c r="K22" s="12" t="str">
        <f t="shared" si="2"/>
        <v>B+</v>
      </c>
      <c r="L22" s="17"/>
    </row>
    <row r="23" spans="1:12" ht="16.5" x14ac:dyDescent="0.25">
      <c r="A23" s="14">
        <v>9</v>
      </c>
      <c r="B23" s="26" t="s">
        <v>255</v>
      </c>
      <c r="C23" s="27" t="s">
        <v>42</v>
      </c>
      <c r="D23" s="28" t="s">
        <v>31</v>
      </c>
      <c r="E23" s="38">
        <v>8</v>
      </c>
      <c r="F23" s="38">
        <v>9</v>
      </c>
      <c r="G23" s="60">
        <f t="shared" si="0"/>
        <v>8.5</v>
      </c>
      <c r="H23" s="15">
        <v>9</v>
      </c>
      <c r="I23" s="16">
        <v>8</v>
      </c>
      <c r="J23" s="16">
        <f t="shared" si="1"/>
        <v>8.2999999999999989</v>
      </c>
      <c r="K23" s="12" t="str">
        <f t="shared" si="2"/>
        <v>B+</v>
      </c>
      <c r="L23" s="17"/>
    </row>
    <row r="24" spans="1:12" ht="16.5" x14ac:dyDescent="0.25">
      <c r="A24" s="14">
        <v>10</v>
      </c>
      <c r="B24" s="26" t="s">
        <v>256</v>
      </c>
      <c r="C24" s="27" t="s">
        <v>257</v>
      </c>
      <c r="D24" s="28" t="s">
        <v>33</v>
      </c>
      <c r="E24" s="38">
        <v>0</v>
      </c>
      <c r="F24" s="38">
        <v>0</v>
      </c>
      <c r="G24" s="60">
        <f t="shared" si="0"/>
        <v>0</v>
      </c>
      <c r="H24" s="15">
        <v>0</v>
      </c>
      <c r="I24" s="16">
        <v>0</v>
      </c>
      <c r="J24" s="16">
        <f t="shared" si="1"/>
        <v>0</v>
      </c>
      <c r="K24" s="12" t="str">
        <f t="shared" si="2"/>
        <v>F</v>
      </c>
      <c r="L24" s="17"/>
    </row>
    <row r="25" spans="1:12" ht="16.5" x14ac:dyDescent="0.25">
      <c r="A25" s="14">
        <v>11</v>
      </c>
      <c r="B25" s="26" t="s">
        <v>258</v>
      </c>
      <c r="C25" s="27" t="s">
        <v>259</v>
      </c>
      <c r="D25" s="28" t="s">
        <v>35</v>
      </c>
      <c r="E25" s="38">
        <v>8</v>
      </c>
      <c r="F25" s="38">
        <v>9</v>
      </c>
      <c r="G25" s="60">
        <f t="shared" si="0"/>
        <v>8.5</v>
      </c>
      <c r="H25" s="15">
        <v>9</v>
      </c>
      <c r="I25" s="16">
        <v>6</v>
      </c>
      <c r="J25" s="16">
        <f t="shared" si="1"/>
        <v>6.8999999999999986</v>
      </c>
      <c r="K25" s="12" t="str">
        <f t="shared" si="2"/>
        <v>C+</v>
      </c>
      <c r="L25" s="17"/>
    </row>
    <row r="26" spans="1:12" ht="16.5" x14ac:dyDescent="0.25">
      <c r="A26" s="14">
        <v>12</v>
      </c>
      <c r="B26" s="26" t="s">
        <v>260</v>
      </c>
      <c r="C26" s="27" t="s">
        <v>261</v>
      </c>
      <c r="D26" s="28" t="s">
        <v>83</v>
      </c>
      <c r="E26" s="38">
        <v>8</v>
      </c>
      <c r="F26" s="38">
        <v>9</v>
      </c>
      <c r="G26" s="60">
        <f t="shared" si="0"/>
        <v>8.5</v>
      </c>
      <c r="H26" s="15">
        <v>9</v>
      </c>
      <c r="I26" s="16">
        <v>6</v>
      </c>
      <c r="J26" s="16">
        <f t="shared" si="1"/>
        <v>6.8999999999999986</v>
      </c>
      <c r="K26" s="12" t="str">
        <f t="shared" si="2"/>
        <v>C+</v>
      </c>
      <c r="L26" s="17"/>
    </row>
    <row r="27" spans="1:12" ht="16.5" x14ac:dyDescent="0.25">
      <c r="A27" s="14">
        <v>13</v>
      </c>
      <c r="B27" s="26" t="s">
        <v>262</v>
      </c>
      <c r="C27" s="27" t="s">
        <v>263</v>
      </c>
      <c r="D27" s="28" t="s">
        <v>152</v>
      </c>
      <c r="E27" s="38">
        <v>7</v>
      </c>
      <c r="F27" s="38">
        <v>9</v>
      </c>
      <c r="G27" s="60">
        <f t="shared" si="0"/>
        <v>8</v>
      </c>
      <c r="H27" s="15">
        <v>7.7</v>
      </c>
      <c r="I27" s="16">
        <v>8</v>
      </c>
      <c r="J27" s="16">
        <f t="shared" si="1"/>
        <v>7.91</v>
      </c>
      <c r="K27" s="12" t="str">
        <f t="shared" si="2"/>
        <v>B+</v>
      </c>
      <c r="L27" s="17"/>
    </row>
    <row r="28" spans="1:12" ht="16.5" x14ac:dyDescent="0.25">
      <c r="A28" s="14">
        <v>14</v>
      </c>
      <c r="B28" s="26" t="s">
        <v>264</v>
      </c>
      <c r="C28" s="27" t="s">
        <v>265</v>
      </c>
      <c r="D28" s="28" t="s">
        <v>85</v>
      </c>
      <c r="E28" s="38">
        <v>7</v>
      </c>
      <c r="F28" s="38">
        <v>9</v>
      </c>
      <c r="G28" s="60">
        <f t="shared" si="0"/>
        <v>8</v>
      </c>
      <c r="H28" s="15">
        <v>8.5</v>
      </c>
      <c r="I28" s="16">
        <v>6</v>
      </c>
      <c r="J28" s="16">
        <f t="shared" si="1"/>
        <v>6.7499999999999991</v>
      </c>
      <c r="K28" s="12" t="str">
        <f t="shared" si="2"/>
        <v>C+</v>
      </c>
      <c r="L28" s="17"/>
    </row>
    <row r="29" spans="1:12" ht="16.5" x14ac:dyDescent="0.25">
      <c r="A29" s="14">
        <v>15</v>
      </c>
      <c r="B29" s="26" t="s">
        <v>266</v>
      </c>
      <c r="C29" s="27" t="s">
        <v>267</v>
      </c>
      <c r="D29" s="28" t="s">
        <v>85</v>
      </c>
      <c r="E29" s="38">
        <v>7</v>
      </c>
      <c r="F29" s="38">
        <v>9</v>
      </c>
      <c r="G29" s="60">
        <f t="shared" si="0"/>
        <v>8</v>
      </c>
      <c r="H29" s="15">
        <v>8.5</v>
      </c>
      <c r="I29" s="16">
        <v>7</v>
      </c>
      <c r="J29" s="16">
        <f t="shared" si="1"/>
        <v>7.4499999999999993</v>
      </c>
      <c r="K29" s="12" t="str">
        <f t="shared" si="2"/>
        <v>B</v>
      </c>
      <c r="L29" s="17"/>
    </row>
    <row r="30" spans="1:12" ht="16.5" x14ac:dyDescent="0.25">
      <c r="A30" s="14">
        <v>16</v>
      </c>
      <c r="B30" s="26" t="s">
        <v>268</v>
      </c>
      <c r="C30" s="27" t="s">
        <v>269</v>
      </c>
      <c r="D30" s="28" t="s">
        <v>270</v>
      </c>
      <c r="E30" s="38">
        <v>7</v>
      </c>
      <c r="F30" s="38">
        <v>7.5</v>
      </c>
      <c r="G30" s="60">
        <f t="shared" si="0"/>
        <v>7.25</v>
      </c>
      <c r="H30" s="15">
        <v>7.8</v>
      </c>
      <c r="I30" s="16">
        <v>8</v>
      </c>
      <c r="J30" s="16">
        <f t="shared" si="1"/>
        <v>7.9399999999999995</v>
      </c>
      <c r="K30" s="12" t="str">
        <f t="shared" si="2"/>
        <v>B+</v>
      </c>
      <c r="L30" s="17"/>
    </row>
    <row r="31" spans="1:12" ht="16.5" x14ac:dyDescent="0.25">
      <c r="A31" s="14">
        <v>17</v>
      </c>
      <c r="B31" s="26" t="s">
        <v>271</v>
      </c>
      <c r="C31" s="27" t="s">
        <v>272</v>
      </c>
      <c r="D31" s="28" t="s">
        <v>273</v>
      </c>
      <c r="E31" s="38">
        <v>7</v>
      </c>
      <c r="F31" s="38">
        <v>9</v>
      </c>
      <c r="G31" s="60">
        <f t="shared" si="0"/>
        <v>8</v>
      </c>
      <c r="H31" s="15">
        <v>8.5</v>
      </c>
      <c r="I31" s="16">
        <v>7</v>
      </c>
      <c r="J31" s="16">
        <f t="shared" si="1"/>
        <v>7.4499999999999993</v>
      </c>
      <c r="K31" s="12" t="str">
        <f t="shared" si="2"/>
        <v>B</v>
      </c>
      <c r="L31" s="17"/>
    </row>
    <row r="32" spans="1:12" ht="16.5" x14ac:dyDescent="0.25">
      <c r="A32" s="14">
        <v>18</v>
      </c>
      <c r="B32" s="26" t="s">
        <v>274</v>
      </c>
      <c r="C32" s="27" t="s">
        <v>74</v>
      </c>
      <c r="D32" s="28" t="s">
        <v>65</v>
      </c>
      <c r="E32" s="38">
        <v>6</v>
      </c>
      <c r="F32" s="38">
        <v>7.5</v>
      </c>
      <c r="G32" s="60">
        <f t="shared" si="0"/>
        <v>6.75</v>
      </c>
      <c r="H32" s="15">
        <v>7.3</v>
      </c>
      <c r="I32" s="16">
        <v>6</v>
      </c>
      <c r="J32" s="16">
        <f t="shared" si="1"/>
        <v>6.3899999999999988</v>
      </c>
      <c r="K32" s="12" t="str">
        <f t="shared" si="2"/>
        <v>C+</v>
      </c>
      <c r="L32" s="17"/>
    </row>
    <row r="33" spans="1:12" ht="16.5" x14ac:dyDescent="0.25">
      <c r="A33" s="14">
        <v>19</v>
      </c>
      <c r="B33" s="26" t="s">
        <v>275</v>
      </c>
      <c r="C33" s="27" t="s">
        <v>276</v>
      </c>
      <c r="D33" s="28" t="s">
        <v>166</v>
      </c>
      <c r="E33" s="38">
        <v>0</v>
      </c>
      <c r="F33" s="38">
        <v>0</v>
      </c>
      <c r="G33" s="60">
        <f t="shared" si="0"/>
        <v>0</v>
      </c>
      <c r="H33" s="15">
        <v>0</v>
      </c>
      <c r="I33" s="16">
        <v>0</v>
      </c>
      <c r="J33" s="16">
        <f t="shared" si="1"/>
        <v>0</v>
      </c>
      <c r="K33" s="12" t="str">
        <f t="shared" si="2"/>
        <v>F</v>
      </c>
      <c r="L33" s="17"/>
    </row>
    <row r="34" spans="1:12" ht="16.5" x14ac:dyDescent="0.25">
      <c r="A34" s="14">
        <v>20</v>
      </c>
      <c r="B34" s="26" t="s">
        <v>277</v>
      </c>
      <c r="C34" s="27" t="s">
        <v>278</v>
      </c>
      <c r="D34" s="28" t="s">
        <v>88</v>
      </c>
      <c r="E34" s="38">
        <v>7</v>
      </c>
      <c r="F34" s="38">
        <v>9</v>
      </c>
      <c r="G34" s="60">
        <f t="shared" si="0"/>
        <v>8</v>
      </c>
      <c r="H34" s="15">
        <v>8.5</v>
      </c>
      <c r="I34" s="16">
        <v>6</v>
      </c>
      <c r="J34" s="16">
        <f t="shared" si="1"/>
        <v>6.7499999999999991</v>
      </c>
      <c r="K34" s="12" t="str">
        <f t="shared" si="2"/>
        <v>C+</v>
      </c>
      <c r="L34" s="17"/>
    </row>
    <row r="35" spans="1:12" ht="16.5" x14ac:dyDescent="0.25">
      <c r="A35" s="14">
        <v>21</v>
      </c>
      <c r="B35" s="26" t="s">
        <v>279</v>
      </c>
      <c r="C35" s="27" t="s">
        <v>280</v>
      </c>
      <c r="D35" s="28" t="s">
        <v>116</v>
      </c>
      <c r="E35" s="38">
        <v>7</v>
      </c>
      <c r="F35" s="38">
        <v>9</v>
      </c>
      <c r="G35" s="60">
        <f t="shared" si="0"/>
        <v>8</v>
      </c>
      <c r="H35" s="15">
        <v>8.5</v>
      </c>
      <c r="I35" s="16">
        <v>6</v>
      </c>
      <c r="J35" s="16">
        <f t="shared" si="1"/>
        <v>6.7499999999999991</v>
      </c>
      <c r="K35" s="12" t="str">
        <f t="shared" si="2"/>
        <v>C+</v>
      </c>
      <c r="L35" s="17"/>
    </row>
    <row r="36" spans="1:12" ht="16.5" x14ac:dyDescent="0.25">
      <c r="A36" s="14">
        <v>22</v>
      </c>
      <c r="B36" s="26" t="s">
        <v>281</v>
      </c>
      <c r="C36" s="27" t="s">
        <v>282</v>
      </c>
      <c r="D36" s="28" t="s">
        <v>66</v>
      </c>
      <c r="E36" s="38">
        <v>7</v>
      </c>
      <c r="F36" s="38">
        <v>9</v>
      </c>
      <c r="G36" s="60">
        <f t="shared" si="0"/>
        <v>8</v>
      </c>
      <c r="H36" s="15">
        <v>8.5</v>
      </c>
      <c r="I36" s="16">
        <v>8</v>
      </c>
      <c r="J36" s="16">
        <f t="shared" si="1"/>
        <v>8.1499999999999986</v>
      </c>
      <c r="K36" s="12" t="str">
        <f t="shared" si="2"/>
        <v>B+</v>
      </c>
      <c r="L36" s="17"/>
    </row>
    <row r="37" spans="1:12" ht="16.5" x14ac:dyDescent="0.25">
      <c r="A37" s="14">
        <v>23</v>
      </c>
      <c r="B37" s="26" t="s">
        <v>283</v>
      </c>
      <c r="C37" s="27" t="s">
        <v>284</v>
      </c>
      <c r="D37" s="28" t="s">
        <v>66</v>
      </c>
      <c r="E37" s="38">
        <v>7</v>
      </c>
      <c r="F37" s="38">
        <v>9</v>
      </c>
      <c r="G37" s="60">
        <f t="shared" si="0"/>
        <v>8</v>
      </c>
      <c r="H37" s="15">
        <v>8.5</v>
      </c>
      <c r="I37" s="16">
        <v>6.5</v>
      </c>
      <c r="J37" s="16">
        <f t="shared" si="1"/>
        <v>7.1</v>
      </c>
      <c r="K37" s="12" t="str">
        <f t="shared" si="2"/>
        <v>B</v>
      </c>
      <c r="L37" s="17"/>
    </row>
    <row r="38" spans="1:12" ht="16.5" x14ac:dyDescent="0.25">
      <c r="A38" s="14">
        <v>24</v>
      </c>
      <c r="B38" s="26" t="s">
        <v>285</v>
      </c>
      <c r="C38" s="27" t="s">
        <v>286</v>
      </c>
      <c r="D38" s="28" t="s">
        <v>287</v>
      </c>
      <c r="E38" s="38">
        <v>7</v>
      </c>
      <c r="F38" s="38">
        <v>7.5</v>
      </c>
      <c r="G38" s="60">
        <f t="shared" si="0"/>
        <v>7.25</v>
      </c>
      <c r="H38" s="15">
        <v>7.8</v>
      </c>
      <c r="I38" s="16">
        <v>7</v>
      </c>
      <c r="J38" s="16">
        <f t="shared" si="1"/>
        <v>7.2399999999999993</v>
      </c>
      <c r="K38" s="12" t="str">
        <f t="shared" si="2"/>
        <v>B</v>
      </c>
      <c r="L38" s="17"/>
    </row>
    <row r="39" spans="1:12" ht="16.5" x14ac:dyDescent="0.25">
      <c r="A39" s="14">
        <v>25</v>
      </c>
      <c r="B39" s="26" t="s">
        <v>288</v>
      </c>
      <c r="C39" s="27" t="s">
        <v>289</v>
      </c>
      <c r="D39" s="28" t="s">
        <v>90</v>
      </c>
      <c r="E39" s="38">
        <v>7</v>
      </c>
      <c r="F39" s="38">
        <v>9</v>
      </c>
      <c r="G39" s="60">
        <f t="shared" si="0"/>
        <v>8</v>
      </c>
      <c r="H39" s="15">
        <v>8.8000000000000007</v>
      </c>
      <c r="I39" s="16">
        <v>8</v>
      </c>
      <c r="J39" s="16">
        <f t="shared" si="1"/>
        <v>8.24</v>
      </c>
      <c r="K39" s="12" t="str">
        <f t="shared" si="2"/>
        <v>B+</v>
      </c>
      <c r="L39" s="17"/>
    </row>
    <row r="40" spans="1:12" ht="16.5" x14ac:dyDescent="0.25">
      <c r="A40" s="14">
        <v>26</v>
      </c>
      <c r="B40" s="26" t="s">
        <v>290</v>
      </c>
      <c r="C40" s="27" t="s">
        <v>291</v>
      </c>
      <c r="D40" s="28" t="s">
        <v>292</v>
      </c>
      <c r="E40" s="38">
        <v>8</v>
      </c>
      <c r="F40" s="38">
        <v>9</v>
      </c>
      <c r="G40" s="60">
        <f t="shared" si="0"/>
        <v>8.5</v>
      </c>
      <c r="H40" s="15">
        <v>9</v>
      </c>
      <c r="I40" s="16">
        <v>7</v>
      </c>
      <c r="J40" s="16">
        <f t="shared" si="1"/>
        <v>7.6</v>
      </c>
      <c r="K40" s="12" t="str">
        <f t="shared" si="2"/>
        <v>B</v>
      </c>
      <c r="L40" s="17"/>
    </row>
    <row r="41" spans="1:12" ht="16.5" x14ac:dyDescent="0.25">
      <c r="A41" s="14">
        <v>27</v>
      </c>
      <c r="B41" s="26" t="s">
        <v>293</v>
      </c>
      <c r="C41" s="27" t="s">
        <v>294</v>
      </c>
      <c r="D41" s="28" t="s">
        <v>295</v>
      </c>
      <c r="E41" s="38">
        <v>8</v>
      </c>
      <c r="F41" s="38">
        <v>9</v>
      </c>
      <c r="G41" s="60">
        <f t="shared" si="0"/>
        <v>8.5</v>
      </c>
      <c r="H41" s="15">
        <v>9</v>
      </c>
      <c r="I41" s="16">
        <v>8.5</v>
      </c>
      <c r="J41" s="16">
        <f t="shared" si="1"/>
        <v>8.6499999999999986</v>
      </c>
      <c r="K41" s="12" t="str">
        <f t="shared" si="2"/>
        <v>A</v>
      </c>
      <c r="L41" s="17"/>
    </row>
    <row r="42" spans="1:12" ht="16.5" x14ac:dyDescent="0.25">
      <c r="A42" s="14">
        <v>28</v>
      </c>
      <c r="B42" s="26" t="s">
        <v>296</v>
      </c>
      <c r="C42" s="27" t="s">
        <v>112</v>
      </c>
      <c r="D42" s="28" t="s">
        <v>297</v>
      </c>
      <c r="E42" s="38">
        <v>7</v>
      </c>
      <c r="F42" s="38">
        <v>9</v>
      </c>
      <c r="G42" s="60">
        <f t="shared" si="0"/>
        <v>8</v>
      </c>
      <c r="H42" s="15">
        <v>8.5</v>
      </c>
      <c r="I42" s="16">
        <v>7.5</v>
      </c>
      <c r="J42" s="16">
        <f t="shared" si="1"/>
        <v>7.8</v>
      </c>
      <c r="K42" s="12" t="str">
        <f t="shared" si="2"/>
        <v>B</v>
      </c>
      <c r="L42" s="17"/>
    </row>
    <row r="43" spans="1:12" ht="16.5" x14ac:dyDescent="0.25">
      <c r="A43" s="14">
        <v>29</v>
      </c>
      <c r="B43" s="26" t="s">
        <v>298</v>
      </c>
      <c r="C43" s="27" t="s">
        <v>299</v>
      </c>
      <c r="D43" s="28" t="s">
        <v>105</v>
      </c>
      <c r="E43" s="38">
        <v>8</v>
      </c>
      <c r="F43" s="38">
        <v>9</v>
      </c>
      <c r="G43" s="60">
        <f t="shared" si="0"/>
        <v>8.5</v>
      </c>
      <c r="H43" s="15">
        <v>9</v>
      </c>
      <c r="I43" s="16">
        <v>7</v>
      </c>
      <c r="J43" s="16">
        <f t="shared" si="1"/>
        <v>7.6</v>
      </c>
      <c r="K43" s="12" t="str">
        <f t="shared" si="2"/>
        <v>B</v>
      </c>
      <c r="L43" s="17"/>
    </row>
    <row r="44" spans="1:12" ht="16.5" x14ac:dyDescent="0.25">
      <c r="A44" s="14">
        <v>30</v>
      </c>
      <c r="B44" s="26" t="s">
        <v>300</v>
      </c>
      <c r="C44" s="27" t="s">
        <v>301</v>
      </c>
      <c r="D44" s="28" t="s">
        <v>68</v>
      </c>
      <c r="E44" s="38">
        <v>0</v>
      </c>
      <c r="F44" s="38">
        <v>0</v>
      </c>
      <c r="G44" s="60">
        <f t="shared" si="0"/>
        <v>0</v>
      </c>
      <c r="H44" s="15">
        <v>0</v>
      </c>
      <c r="I44" s="16">
        <v>0</v>
      </c>
      <c r="J44" s="16">
        <f t="shared" si="1"/>
        <v>0</v>
      </c>
      <c r="K44" s="12" t="str">
        <f t="shared" si="2"/>
        <v>F</v>
      </c>
      <c r="L44" s="17"/>
    </row>
    <row r="45" spans="1:12" ht="16.5" x14ac:dyDescent="0.25">
      <c r="A45" s="14">
        <v>31</v>
      </c>
      <c r="B45" s="26" t="s">
        <v>302</v>
      </c>
      <c r="C45" s="27" t="s">
        <v>303</v>
      </c>
      <c r="D45" s="28" t="s">
        <v>70</v>
      </c>
      <c r="E45" s="38">
        <v>0</v>
      </c>
      <c r="F45" s="38">
        <v>0</v>
      </c>
      <c r="G45" s="60">
        <f t="shared" si="0"/>
        <v>0</v>
      </c>
      <c r="H45" s="15">
        <v>0</v>
      </c>
      <c r="I45" s="16">
        <v>0</v>
      </c>
      <c r="J45" s="16">
        <f t="shared" si="1"/>
        <v>0</v>
      </c>
      <c r="K45" s="12" t="str">
        <f t="shared" si="2"/>
        <v>F</v>
      </c>
      <c r="L45" s="17"/>
    </row>
    <row r="46" spans="1:12" ht="16.5" x14ac:dyDescent="0.25">
      <c r="A46" s="14">
        <v>32</v>
      </c>
      <c r="B46" s="26" t="s">
        <v>304</v>
      </c>
      <c r="C46" s="27" t="s">
        <v>305</v>
      </c>
      <c r="D46" s="28" t="s">
        <v>94</v>
      </c>
      <c r="E46" s="38">
        <v>7</v>
      </c>
      <c r="F46" s="38">
        <v>9</v>
      </c>
      <c r="G46" s="60">
        <f t="shared" si="0"/>
        <v>8</v>
      </c>
      <c r="H46" s="15">
        <v>8.5</v>
      </c>
      <c r="I46" s="16">
        <v>7</v>
      </c>
      <c r="J46" s="16">
        <f t="shared" si="1"/>
        <v>7.4499999999999993</v>
      </c>
      <c r="K46" s="12" t="str">
        <f t="shared" si="2"/>
        <v>B</v>
      </c>
      <c r="L46" s="17"/>
    </row>
    <row r="47" spans="1:12" ht="16.5" x14ac:dyDescent="0.25">
      <c r="A47" s="14">
        <v>33</v>
      </c>
      <c r="B47" s="26" t="s">
        <v>306</v>
      </c>
      <c r="C47" s="27" t="s">
        <v>307</v>
      </c>
      <c r="D47" s="28" t="s">
        <v>43</v>
      </c>
      <c r="E47" s="38">
        <v>0</v>
      </c>
      <c r="F47" s="38">
        <v>0</v>
      </c>
      <c r="G47" s="60">
        <f t="shared" si="0"/>
        <v>0</v>
      </c>
      <c r="H47" s="15">
        <v>0</v>
      </c>
      <c r="I47" s="16">
        <v>0</v>
      </c>
      <c r="J47" s="16">
        <f t="shared" si="1"/>
        <v>0</v>
      </c>
      <c r="K47" s="12" t="str">
        <f t="shared" si="2"/>
        <v>F</v>
      </c>
      <c r="L47" s="17"/>
    </row>
    <row r="48" spans="1:12" ht="16.5" x14ac:dyDescent="0.25">
      <c r="A48" s="14">
        <v>34</v>
      </c>
      <c r="B48" s="26" t="s">
        <v>308</v>
      </c>
      <c r="C48" s="27" t="s">
        <v>309</v>
      </c>
      <c r="D48" s="28" t="s">
        <v>95</v>
      </c>
      <c r="E48" s="38">
        <v>8</v>
      </c>
      <c r="F48" s="38">
        <v>9</v>
      </c>
      <c r="G48" s="60">
        <f t="shared" si="0"/>
        <v>8.5</v>
      </c>
      <c r="H48" s="15">
        <v>9</v>
      </c>
      <c r="I48" s="16">
        <v>7.5</v>
      </c>
      <c r="J48" s="16">
        <f t="shared" si="1"/>
        <v>7.9499999999999993</v>
      </c>
      <c r="K48" s="12" t="str">
        <f t="shared" si="2"/>
        <v>B+</v>
      </c>
      <c r="L48" s="17"/>
    </row>
    <row r="49" spans="1:12" ht="16.5" x14ac:dyDescent="0.25">
      <c r="A49" s="14">
        <v>35</v>
      </c>
      <c r="B49" s="26" t="s">
        <v>310</v>
      </c>
      <c r="C49" s="27" t="s">
        <v>261</v>
      </c>
      <c r="D49" s="28" t="s">
        <v>75</v>
      </c>
      <c r="E49" s="38">
        <v>7</v>
      </c>
      <c r="F49" s="38">
        <v>9</v>
      </c>
      <c r="G49" s="60">
        <f t="shared" si="0"/>
        <v>8</v>
      </c>
      <c r="H49" s="15">
        <v>8.5</v>
      </c>
      <c r="I49" s="16">
        <v>6</v>
      </c>
      <c r="J49" s="16">
        <f t="shared" si="1"/>
        <v>6.7499999999999991</v>
      </c>
      <c r="K49" s="12" t="str">
        <f t="shared" si="2"/>
        <v>C+</v>
      </c>
      <c r="L49" s="17"/>
    </row>
    <row r="50" spans="1:12" ht="16.5" x14ac:dyDescent="0.25">
      <c r="A50" s="14">
        <v>36</v>
      </c>
      <c r="B50" s="26" t="s">
        <v>311</v>
      </c>
      <c r="C50" s="27" t="s">
        <v>312</v>
      </c>
      <c r="D50" s="28" t="s">
        <v>313</v>
      </c>
      <c r="E50" s="38">
        <v>7</v>
      </c>
      <c r="F50" s="38">
        <v>9</v>
      </c>
      <c r="G50" s="60">
        <f t="shared" si="0"/>
        <v>8</v>
      </c>
      <c r="H50" s="15">
        <v>8.5</v>
      </c>
      <c r="I50" s="16">
        <v>6</v>
      </c>
      <c r="J50" s="16">
        <f t="shared" si="1"/>
        <v>6.7499999999999991</v>
      </c>
      <c r="K50" s="12" t="str">
        <f t="shared" si="2"/>
        <v>C+</v>
      </c>
      <c r="L50" s="17"/>
    </row>
    <row r="51" spans="1:12" ht="16.5" x14ac:dyDescent="0.25">
      <c r="A51" s="14">
        <v>37</v>
      </c>
      <c r="B51" s="26" t="s">
        <v>314</v>
      </c>
      <c r="C51" s="27" t="s">
        <v>315</v>
      </c>
      <c r="D51" s="28" t="s">
        <v>316</v>
      </c>
      <c r="E51" s="38">
        <v>6</v>
      </c>
      <c r="F51" s="38">
        <v>9</v>
      </c>
      <c r="G51" s="60">
        <f t="shared" si="0"/>
        <v>7.5</v>
      </c>
      <c r="H51" s="15">
        <v>8</v>
      </c>
      <c r="I51" s="16">
        <v>6</v>
      </c>
      <c r="J51" s="16">
        <f t="shared" si="1"/>
        <v>6.6</v>
      </c>
      <c r="K51" s="12" t="str">
        <f t="shared" si="2"/>
        <v>C+</v>
      </c>
      <c r="L51" s="17"/>
    </row>
    <row r="52" spans="1:12" ht="16.5" x14ac:dyDescent="0.25">
      <c r="A52" s="14">
        <v>38</v>
      </c>
      <c r="B52" s="26" t="s">
        <v>317</v>
      </c>
      <c r="C52" s="27" t="s">
        <v>318</v>
      </c>
      <c r="D52" s="28" t="s">
        <v>107</v>
      </c>
      <c r="E52" s="38">
        <v>7</v>
      </c>
      <c r="F52" s="38">
        <v>9</v>
      </c>
      <c r="G52" s="60">
        <f t="shared" si="0"/>
        <v>8</v>
      </c>
      <c r="H52" s="15">
        <v>8.5</v>
      </c>
      <c r="I52" s="16">
        <v>5</v>
      </c>
      <c r="J52" s="16">
        <f t="shared" si="1"/>
        <v>6.05</v>
      </c>
      <c r="K52" s="12" t="str">
        <f t="shared" si="2"/>
        <v>C+</v>
      </c>
      <c r="L52" s="17"/>
    </row>
    <row r="53" spans="1:12" ht="16.5" x14ac:dyDescent="0.25">
      <c r="A53" s="14">
        <v>39</v>
      </c>
      <c r="B53" s="26" t="s">
        <v>319</v>
      </c>
      <c r="C53" s="27" t="s">
        <v>320</v>
      </c>
      <c r="D53" s="28" t="s">
        <v>321</v>
      </c>
      <c r="E53" s="38">
        <v>7</v>
      </c>
      <c r="F53" s="38">
        <v>7.5</v>
      </c>
      <c r="G53" s="60">
        <f t="shared" si="0"/>
        <v>7.25</v>
      </c>
      <c r="H53" s="15">
        <v>7.8</v>
      </c>
      <c r="I53" s="16">
        <v>7</v>
      </c>
      <c r="J53" s="16">
        <f t="shared" si="1"/>
        <v>7.2399999999999993</v>
      </c>
      <c r="K53" s="12" t="str">
        <f t="shared" si="2"/>
        <v>B</v>
      </c>
      <c r="L53" s="17"/>
    </row>
    <row r="54" spans="1:12" ht="16.5" x14ac:dyDescent="0.25">
      <c r="A54" s="14">
        <v>40</v>
      </c>
      <c r="B54" s="26" t="s">
        <v>322</v>
      </c>
      <c r="C54" s="27" t="s">
        <v>323</v>
      </c>
      <c r="D54" s="28" t="s">
        <v>76</v>
      </c>
      <c r="E54" s="38">
        <v>7</v>
      </c>
      <c r="F54" s="38">
        <v>9</v>
      </c>
      <c r="G54" s="60">
        <f t="shared" si="0"/>
        <v>8</v>
      </c>
      <c r="H54" s="15">
        <v>8.5</v>
      </c>
      <c r="I54" s="16">
        <v>6</v>
      </c>
      <c r="J54" s="16">
        <f t="shared" si="1"/>
        <v>6.7499999999999991</v>
      </c>
      <c r="K54" s="12" t="str">
        <f t="shared" si="2"/>
        <v>C+</v>
      </c>
      <c r="L54" s="17"/>
    </row>
    <row r="55" spans="1:12" ht="16.5" x14ac:dyDescent="0.25">
      <c r="A55" s="14">
        <v>41</v>
      </c>
      <c r="B55" s="26" t="s">
        <v>324</v>
      </c>
      <c r="C55" s="27" t="s">
        <v>325</v>
      </c>
      <c r="D55" s="28" t="s">
        <v>108</v>
      </c>
      <c r="E55" s="38">
        <v>7</v>
      </c>
      <c r="F55" s="38">
        <v>9</v>
      </c>
      <c r="G55" s="60">
        <f t="shared" si="0"/>
        <v>8</v>
      </c>
      <c r="H55" s="15">
        <v>7.7</v>
      </c>
      <c r="I55" s="16">
        <v>7</v>
      </c>
      <c r="J55" s="16">
        <f t="shared" si="1"/>
        <v>7.2099999999999991</v>
      </c>
      <c r="K55" s="12" t="str">
        <f t="shared" si="2"/>
        <v>B</v>
      </c>
      <c r="L55" s="17"/>
    </row>
    <row r="56" spans="1:12" ht="16.5" x14ac:dyDescent="0.25">
      <c r="A56" s="14">
        <v>42</v>
      </c>
      <c r="B56" s="26" t="s">
        <v>326</v>
      </c>
      <c r="C56" s="27" t="s">
        <v>327</v>
      </c>
      <c r="D56" s="28" t="s">
        <v>96</v>
      </c>
      <c r="E56" s="38">
        <v>7</v>
      </c>
      <c r="F56" s="38">
        <v>9</v>
      </c>
      <c r="G56" s="60">
        <f t="shared" si="0"/>
        <v>8</v>
      </c>
      <c r="H56" s="15">
        <v>8.5</v>
      </c>
      <c r="I56" s="16">
        <v>7</v>
      </c>
      <c r="J56" s="16">
        <f t="shared" si="1"/>
        <v>7.4499999999999993</v>
      </c>
      <c r="K56" s="12" t="str">
        <f t="shared" si="2"/>
        <v>B</v>
      </c>
      <c r="L56" s="17"/>
    </row>
    <row r="57" spans="1:12" ht="16.5" x14ac:dyDescent="0.25">
      <c r="A57" s="14">
        <v>43</v>
      </c>
      <c r="B57" s="26" t="s">
        <v>328</v>
      </c>
      <c r="C57" s="27" t="s">
        <v>329</v>
      </c>
      <c r="D57" s="28" t="s">
        <v>215</v>
      </c>
      <c r="E57" s="38">
        <v>7</v>
      </c>
      <c r="F57" s="38">
        <v>9</v>
      </c>
      <c r="G57" s="60">
        <f t="shared" si="0"/>
        <v>8</v>
      </c>
      <c r="H57" s="15">
        <v>8.5</v>
      </c>
      <c r="I57" s="16">
        <v>6</v>
      </c>
      <c r="J57" s="16">
        <f t="shared" si="1"/>
        <v>6.7499999999999991</v>
      </c>
      <c r="K57" s="12" t="str">
        <f t="shared" si="2"/>
        <v>C+</v>
      </c>
      <c r="L57" s="17"/>
    </row>
    <row r="58" spans="1:12" ht="16.5" x14ac:dyDescent="0.25">
      <c r="A58" s="14">
        <v>44</v>
      </c>
      <c r="B58" s="26" t="s">
        <v>330</v>
      </c>
      <c r="C58" s="27" t="s">
        <v>331</v>
      </c>
      <c r="D58" s="28" t="s">
        <v>332</v>
      </c>
      <c r="E58" s="38">
        <v>8</v>
      </c>
      <c r="F58" s="38">
        <v>9</v>
      </c>
      <c r="G58" s="60">
        <f t="shared" si="0"/>
        <v>8.5</v>
      </c>
      <c r="H58" s="15">
        <v>9</v>
      </c>
      <c r="I58" s="16">
        <v>6</v>
      </c>
      <c r="J58" s="16">
        <f t="shared" si="1"/>
        <v>6.8999999999999986</v>
      </c>
      <c r="K58" s="12" t="str">
        <f t="shared" si="2"/>
        <v>C+</v>
      </c>
      <c r="L58" s="17"/>
    </row>
    <row r="59" spans="1:12" ht="16.5" x14ac:dyDescent="0.25">
      <c r="A59" s="14">
        <v>45</v>
      </c>
      <c r="B59" s="26" t="s">
        <v>333</v>
      </c>
      <c r="C59" s="27" t="s">
        <v>334</v>
      </c>
      <c r="D59" s="28" t="s">
        <v>111</v>
      </c>
      <c r="E59" s="38">
        <v>7</v>
      </c>
      <c r="F59" s="38">
        <v>9</v>
      </c>
      <c r="G59" s="60">
        <f t="shared" si="0"/>
        <v>8</v>
      </c>
      <c r="H59" s="15">
        <v>8.5</v>
      </c>
      <c r="I59" s="16">
        <v>7</v>
      </c>
      <c r="J59" s="16">
        <f t="shared" si="1"/>
        <v>7.4499999999999993</v>
      </c>
      <c r="K59" s="12" t="str">
        <f t="shared" si="2"/>
        <v>B</v>
      </c>
      <c r="L59" s="17"/>
    </row>
    <row r="60" spans="1:12" ht="16.5" x14ac:dyDescent="0.25">
      <c r="A60" s="14">
        <v>46</v>
      </c>
      <c r="B60" s="26" t="s">
        <v>335</v>
      </c>
      <c r="C60" s="27" t="s">
        <v>336</v>
      </c>
      <c r="D60" s="28" t="s">
        <v>111</v>
      </c>
      <c r="E60" s="38">
        <v>7</v>
      </c>
      <c r="F60" s="38">
        <v>9</v>
      </c>
      <c r="G60" s="60">
        <f t="shared" si="0"/>
        <v>8</v>
      </c>
      <c r="H60" s="15">
        <v>8.5</v>
      </c>
      <c r="I60" s="16">
        <v>8</v>
      </c>
      <c r="J60" s="16">
        <f t="shared" si="1"/>
        <v>8.1499999999999986</v>
      </c>
      <c r="K60" s="12" t="str">
        <f t="shared" si="2"/>
        <v>B+</v>
      </c>
      <c r="L60" s="17"/>
    </row>
    <row r="61" spans="1:12" ht="16.5" x14ac:dyDescent="0.25">
      <c r="A61" s="14">
        <v>47</v>
      </c>
      <c r="B61" s="26" t="s">
        <v>337</v>
      </c>
      <c r="C61" s="27" t="s">
        <v>60</v>
      </c>
      <c r="D61" s="28" t="s">
        <v>49</v>
      </c>
      <c r="E61" s="38">
        <v>7</v>
      </c>
      <c r="F61" s="38">
        <v>9</v>
      </c>
      <c r="G61" s="60">
        <f t="shared" si="0"/>
        <v>8</v>
      </c>
      <c r="H61" s="15">
        <v>8.5</v>
      </c>
      <c r="I61" s="16">
        <v>7</v>
      </c>
      <c r="J61" s="16">
        <f t="shared" si="1"/>
        <v>7.4499999999999993</v>
      </c>
      <c r="K61" s="12" t="str">
        <f t="shared" si="2"/>
        <v>B</v>
      </c>
      <c r="L61" s="17"/>
    </row>
    <row r="62" spans="1:12" ht="16.5" x14ac:dyDescent="0.25">
      <c r="A62" s="14">
        <v>48</v>
      </c>
      <c r="B62" s="26" t="s">
        <v>338</v>
      </c>
      <c r="C62" s="27" t="s">
        <v>339</v>
      </c>
      <c r="D62" s="28" t="s">
        <v>340</v>
      </c>
      <c r="E62" s="38">
        <v>6</v>
      </c>
      <c r="F62" s="38">
        <v>7.5</v>
      </c>
      <c r="G62" s="60">
        <f t="shared" si="0"/>
        <v>6.75</v>
      </c>
      <c r="H62" s="15">
        <v>6.5</v>
      </c>
      <c r="I62" s="16">
        <v>8</v>
      </c>
      <c r="J62" s="16">
        <f t="shared" si="1"/>
        <v>7.55</v>
      </c>
      <c r="K62" s="12" t="str">
        <f t="shared" si="2"/>
        <v>B</v>
      </c>
      <c r="L62" s="17"/>
    </row>
    <row r="63" spans="1:12" ht="16.5" x14ac:dyDescent="0.25">
      <c r="A63" s="14">
        <v>49</v>
      </c>
      <c r="B63" s="26" t="s">
        <v>341</v>
      </c>
      <c r="C63" s="27" t="s">
        <v>342</v>
      </c>
      <c r="D63" s="28" t="s">
        <v>122</v>
      </c>
      <c r="E63" s="38">
        <v>0</v>
      </c>
      <c r="F63" s="38">
        <v>0</v>
      </c>
      <c r="G63" s="60">
        <f t="shared" si="0"/>
        <v>0</v>
      </c>
      <c r="H63" s="15">
        <v>0</v>
      </c>
      <c r="I63" s="16">
        <v>0</v>
      </c>
      <c r="J63" s="16">
        <f t="shared" si="1"/>
        <v>0</v>
      </c>
      <c r="K63" s="12" t="str">
        <f t="shared" si="2"/>
        <v>F</v>
      </c>
      <c r="L63" s="17"/>
    </row>
    <row r="64" spans="1:12" ht="16.5" x14ac:dyDescent="0.25">
      <c r="A64" s="14">
        <v>50</v>
      </c>
      <c r="B64" s="26" t="s">
        <v>343</v>
      </c>
      <c r="C64" s="27" t="s">
        <v>344</v>
      </c>
      <c r="D64" s="28" t="s">
        <v>345</v>
      </c>
      <c r="E64" s="38">
        <v>7</v>
      </c>
      <c r="F64" s="38">
        <v>9</v>
      </c>
      <c r="G64" s="60">
        <f t="shared" si="0"/>
        <v>8</v>
      </c>
      <c r="H64" s="15">
        <v>8.5</v>
      </c>
      <c r="I64" s="16">
        <v>8</v>
      </c>
      <c r="J64" s="16">
        <f t="shared" si="1"/>
        <v>8.1499999999999986</v>
      </c>
      <c r="K64" s="12" t="str">
        <f t="shared" si="2"/>
        <v>B+</v>
      </c>
      <c r="L64" s="17"/>
    </row>
    <row r="65" spans="1:12" ht="16.5" x14ac:dyDescent="0.25">
      <c r="A65" s="14">
        <v>51</v>
      </c>
      <c r="B65" s="26" t="s">
        <v>346</v>
      </c>
      <c r="C65" s="27" t="s">
        <v>347</v>
      </c>
      <c r="D65" s="28" t="s">
        <v>231</v>
      </c>
      <c r="E65" s="38">
        <v>7</v>
      </c>
      <c r="F65" s="38">
        <v>9</v>
      </c>
      <c r="G65" s="60">
        <f t="shared" si="0"/>
        <v>8</v>
      </c>
      <c r="H65" s="15">
        <v>8.5</v>
      </c>
      <c r="I65" s="16">
        <v>7.5</v>
      </c>
      <c r="J65" s="16">
        <f t="shared" si="1"/>
        <v>7.8</v>
      </c>
      <c r="K65" s="12" t="str">
        <f t="shared" si="2"/>
        <v>B</v>
      </c>
      <c r="L65" s="17"/>
    </row>
    <row r="66" spans="1:12" ht="16.5" x14ac:dyDescent="0.25">
      <c r="A66" s="14">
        <v>52</v>
      </c>
      <c r="B66" s="29" t="s">
        <v>348</v>
      </c>
      <c r="C66" s="30" t="s">
        <v>349</v>
      </c>
      <c r="D66" s="31" t="s">
        <v>78</v>
      </c>
      <c r="E66" s="38">
        <v>6</v>
      </c>
      <c r="F66" s="38">
        <v>5</v>
      </c>
      <c r="G66" s="60">
        <f t="shared" si="0"/>
        <v>5.5</v>
      </c>
      <c r="H66" s="86">
        <v>6</v>
      </c>
      <c r="I66" s="79">
        <v>7</v>
      </c>
      <c r="J66" s="79">
        <f t="shared" si="1"/>
        <v>6.6999999999999993</v>
      </c>
      <c r="K66" s="80" t="str">
        <f t="shared" si="2"/>
        <v>C+</v>
      </c>
      <c r="L66" s="81"/>
    </row>
    <row r="67" spans="1:12" ht="15.75" x14ac:dyDescent="0.25">
      <c r="A67" s="1"/>
      <c r="B67" s="1"/>
      <c r="C67" s="1"/>
      <c r="D67" s="1"/>
      <c r="E67" s="1"/>
      <c r="F67" s="1"/>
      <c r="G67" s="56"/>
      <c r="H67" s="1"/>
      <c r="I67" s="1"/>
      <c r="J67" s="1"/>
      <c r="K67" s="1"/>
      <c r="L67" s="1"/>
    </row>
    <row r="68" spans="1:12" ht="15.75" x14ac:dyDescent="0.25">
      <c r="A68" s="18" t="str">
        <f>"Cộng danh sách gồm "</f>
        <v xml:space="preserve">Cộng danh sách gồm </v>
      </c>
      <c r="B68" s="18"/>
      <c r="C68" s="18"/>
      <c r="D68" s="19">
        <f>COUNTA(K15:K66)</f>
        <v>52</v>
      </c>
      <c r="E68" s="19"/>
      <c r="F68" s="19"/>
      <c r="G68" s="61"/>
      <c r="H68" s="20">
        <v>1</v>
      </c>
      <c r="I68" s="21"/>
      <c r="J68" s="1"/>
      <c r="K68" s="1"/>
      <c r="L68" s="1"/>
    </row>
    <row r="69" spans="1:12" ht="15.75" x14ac:dyDescent="0.25">
      <c r="A69" s="108" t="s">
        <v>19</v>
      </c>
      <c r="B69" s="108"/>
      <c r="C69" s="108"/>
      <c r="D69" s="22">
        <f>COUNTIF(J15:J66,"&gt;=5")</f>
        <v>44</v>
      </c>
      <c r="E69" s="39"/>
      <c r="F69" s="39"/>
      <c r="G69" s="62"/>
      <c r="H69" s="23">
        <f>D69/D68</f>
        <v>0.84615384615384615</v>
      </c>
      <c r="I69" s="24"/>
      <c r="J69" s="1"/>
      <c r="K69" s="1"/>
      <c r="L69" s="1"/>
    </row>
    <row r="70" spans="1:12" ht="15.75" x14ac:dyDescent="0.25">
      <c r="A70" s="108" t="s">
        <v>20</v>
      </c>
      <c r="B70" s="108"/>
      <c r="C70" s="108"/>
      <c r="D70" s="22">
        <f>COUNTIF(J15:J66,"&lt;5")</f>
        <v>8</v>
      </c>
      <c r="E70" s="39"/>
      <c r="F70" s="39"/>
      <c r="G70" s="62"/>
      <c r="H70" s="23">
        <f>D70/D68</f>
        <v>0.15384615384615385</v>
      </c>
      <c r="I70" s="24"/>
      <c r="J70" s="1"/>
      <c r="K70" s="1"/>
      <c r="L70" s="1"/>
    </row>
    <row r="71" spans="1:12" ht="15.75" x14ac:dyDescent="0.25">
      <c r="A71" s="25"/>
      <c r="B71" s="25"/>
      <c r="C71" s="4"/>
      <c r="D71" s="25"/>
      <c r="E71" s="25"/>
      <c r="F71" s="25"/>
      <c r="G71" s="55"/>
      <c r="H71" s="3"/>
      <c r="I71" s="1"/>
      <c r="J71" s="1"/>
      <c r="K71" s="1"/>
      <c r="L71" s="1"/>
    </row>
    <row r="72" spans="1:12" ht="15.75" x14ac:dyDescent="0.25">
      <c r="A72" s="1"/>
      <c r="B72" s="1"/>
      <c r="C72" s="1"/>
      <c r="D72" s="1"/>
      <c r="E72" s="1"/>
      <c r="F72" s="1"/>
      <c r="G72" s="56"/>
      <c r="H72" s="109" t="str">
        <f ca="1">"TP. Hồ Chí Minh, ngày "&amp;  DAY(NOW())&amp;" tháng " &amp;MONTH(NOW())&amp;" năm "&amp;YEAR(NOW())</f>
        <v>TP. Hồ Chí Minh, ngày 13 tháng 6 năm 2019</v>
      </c>
      <c r="I72" s="109"/>
      <c r="J72" s="109"/>
      <c r="K72" s="109"/>
      <c r="L72" s="109"/>
    </row>
    <row r="73" spans="1:12" ht="15.75" x14ac:dyDescent="0.25">
      <c r="A73" s="93" t="s">
        <v>21</v>
      </c>
      <c r="B73" s="93"/>
      <c r="C73" s="93"/>
      <c r="D73" s="1"/>
      <c r="E73" s="1"/>
      <c r="F73" s="1"/>
      <c r="G73" s="56"/>
      <c r="H73" s="93" t="s">
        <v>22</v>
      </c>
      <c r="I73" s="93"/>
      <c r="J73" s="93"/>
      <c r="K73" s="93"/>
      <c r="L73" s="93"/>
    </row>
    <row r="76" spans="1:12" ht="16.5" x14ac:dyDescent="0.25">
      <c r="B76" s="92" t="s">
        <v>720</v>
      </c>
      <c r="C76" s="92"/>
      <c r="G76"/>
      <c r="I76" s="92" t="s">
        <v>721</v>
      </c>
      <c r="J76" s="92"/>
      <c r="K76" s="92"/>
    </row>
  </sheetData>
  <protectedRanges>
    <protectedRange sqref="L15:L66" name="Range4"/>
    <protectedRange sqref="B15:D66 E15:I66" name="Range3"/>
    <protectedRange sqref="C8:C10 J8:J9" name="Range2"/>
    <protectedRange sqref="A4" name="Range1"/>
    <protectedRange sqref="H13:I13" name="Range6"/>
  </protectedRanges>
  <mergeCells count="28">
    <mergeCell ref="A4:D4"/>
    <mergeCell ref="A1:D1"/>
    <mergeCell ref="H1:L1"/>
    <mergeCell ref="A2:D2"/>
    <mergeCell ref="H2:L2"/>
    <mergeCell ref="A3:D3"/>
    <mergeCell ref="A6:L6"/>
    <mergeCell ref="A8:B8"/>
    <mergeCell ref="C8:D8"/>
    <mergeCell ref="H8:I8"/>
    <mergeCell ref="A9:B9"/>
    <mergeCell ref="C9:D9"/>
    <mergeCell ref="H9:I9"/>
    <mergeCell ref="B76:C76"/>
    <mergeCell ref="I76:K76"/>
    <mergeCell ref="A73:C73"/>
    <mergeCell ref="H73:L73"/>
    <mergeCell ref="A10:B10"/>
    <mergeCell ref="C10:D10"/>
    <mergeCell ref="A12:A13"/>
    <mergeCell ref="B12:B13"/>
    <mergeCell ref="C12:D13"/>
    <mergeCell ref="J12:K12"/>
    <mergeCell ref="L12:L13"/>
    <mergeCell ref="C14:D14"/>
    <mergeCell ref="A69:C69"/>
    <mergeCell ref="A70:C70"/>
    <mergeCell ref="H72:L72"/>
  </mergeCells>
  <conditionalFormatting sqref="K15:K66">
    <cfRule type="cellIs" dxfId="5" priority="2" stopIfTrue="1" operator="equal">
      <formula>"F"</formula>
    </cfRule>
  </conditionalFormatting>
  <conditionalFormatting sqref="J15:J66">
    <cfRule type="expression" dxfId="4" priority="1" stopIfTrue="1">
      <formula>MAX(#REF!)&lt;4</formula>
    </cfRule>
  </conditionalFormatting>
  <pageMargins left="2.0833333333333332E-2" right="0.7" top="0.31" bottom="0.37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41" zoomScaleNormal="100" workbookViewId="0">
      <selection activeCell="I63" sqref="I63"/>
    </sheetView>
  </sheetViews>
  <sheetFormatPr defaultRowHeight="15" x14ac:dyDescent="0.25"/>
  <cols>
    <col min="1" max="1" width="5.28515625" customWidth="1"/>
    <col min="2" max="2" width="13.7109375" customWidth="1"/>
    <col min="3" max="3" width="21.28515625" customWidth="1"/>
    <col min="4" max="4" width="8.42578125" customWidth="1"/>
    <col min="5" max="7" width="0" hidden="1" customWidth="1"/>
    <col min="8" max="8" width="6.7109375" customWidth="1"/>
    <col min="12" max="12" width="13.42578125" customWidth="1"/>
  </cols>
  <sheetData>
    <row r="1" spans="1:12" ht="15.75" x14ac:dyDescent="0.25">
      <c r="A1" s="93" t="s">
        <v>0</v>
      </c>
      <c r="B1" s="93"/>
      <c r="C1" s="93"/>
      <c r="D1" s="93"/>
      <c r="E1" s="34"/>
      <c r="F1" s="34"/>
      <c r="G1" s="34"/>
      <c r="H1" s="93" t="s">
        <v>1</v>
      </c>
      <c r="I1" s="93"/>
      <c r="J1" s="93"/>
      <c r="K1" s="93"/>
      <c r="L1" s="93"/>
    </row>
    <row r="2" spans="1:12" ht="15.75" x14ac:dyDescent="0.25">
      <c r="A2" s="93" t="s">
        <v>2</v>
      </c>
      <c r="B2" s="93"/>
      <c r="C2" s="93"/>
      <c r="D2" s="93"/>
      <c r="E2" s="34"/>
      <c r="F2" s="34"/>
      <c r="G2" s="34"/>
      <c r="H2" s="111" t="s">
        <v>3</v>
      </c>
      <c r="I2" s="111"/>
      <c r="J2" s="111"/>
      <c r="K2" s="111"/>
      <c r="L2" s="111"/>
    </row>
    <row r="3" spans="1:12" ht="15.75" x14ac:dyDescent="0.25">
      <c r="A3" s="93" t="s">
        <v>4</v>
      </c>
      <c r="B3" s="93"/>
      <c r="C3" s="93"/>
      <c r="D3" s="93"/>
      <c r="E3" s="34"/>
      <c r="F3" s="34"/>
      <c r="G3" s="34"/>
      <c r="H3" s="1"/>
      <c r="I3" s="1"/>
      <c r="J3" s="1"/>
      <c r="K3" s="1"/>
      <c r="L3" s="1"/>
    </row>
    <row r="4" spans="1:12" ht="15.75" x14ac:dyDescent="0.25">
      <c r="A4" s="93" t="s">
        <v>529</v>
      </c>
      <c r="B4" s="93"/>
      <c r="C4" s="93"/>
      <c r="D4" s="93"/>
      <c r="E4" s="34"/>
      <c r="F4" s="34"/>
      <c r="G4" s="34"/>
      <c r="H4" s="1"/>
      <c r="I4" s="1"/>
      <c r="J4" s="1"/>
      <c r="K4" s="1"/>
      <c r="L4" s="1"/>
    </row>
    <row r="5" spans="1:12" ht="15.75" x14ac:dyDescent="0.25">
      <c r="A5" s="32"/>
      <c r="B5" s="32"/>
      <c r="C5" s="32"/>
      <c r="D5" s="32"/>
      <c r="E5" s="34"/>
      <c r="F5" s="34"/>
      <c r="G5" s="34"/>
      <c r="H5" s="1"/>
      <c r="I5" s="1"/>
      <c r="J5" s="1"/>
      <c r="K5" s="1"/>
      <c r="L5" s="1"/>
    </row>
    <row r="6" spans="1:12" ht="19.5" x14ac:dyDescent="0.3">
      <c r="A6" s="110" t="s">
        <v>722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5.75" x14ac:dyDescent="0.25">
      <c r="A7" s="32"/>
      <c r="B7" s="32"/>
      <c r="C7" s="32"/>
      <c r="D7" s="32"/>
      <c r="E7" s="34"/>
      <c r="F7" s="34"/>
      <c r="G7" s="34"/>
      <c r="H7" s="32"/>
      <c r="I7" s="32"/>
      <c r="J7" s="32"/>
      <c r="K7" s="32"/>
      <c r="L7" s="32"/>
    </row>
    <row r="8" spans="1:12" ht="15.75" x14ac:dyDescent="0.25">
      <c r="A8" s="94" t="s">
        <v>5</v>
      </c>
      <c r="B8" s="94"/>
      <c r="C8" s="94" t="s">
        <v>696</v>
      </c>
      <c r="D8" s="94"/>
      <c r="E8" s="35"/>
      <c r="F8" s="35"/>
      <c r="G8" s="35"/>
      <c r="H8" s="94" t="s">
        <v>6</v>
      </c>
      <c r="I8" s="94"/>
      <c r="J8" s="3">
        <v>3</v>
      </c>
      <c r="K8" s="3"/>
      <c r="L8" s="3"/>
    </row>
    <row r="9" spans="1:12" ht="15.75" x14ac:dyDescent="0.25">
      <c r="A9" s="94" t="s">
        <v>7</v>
      </c>
      <c r="B9" s="94"/>
      <c r="C9" s="94" t="s">
        <v>694</v>
      </c>
      <c r="D9" s="94"/>
      <c r="E9" s="35"/>
      <c r="F9" s="35"/>
      <c r="G9" s="35"/>
      <c r="H9" s="94" t="s">
        <v>8</v>
      </c>
      <c r="I9" s="94"/>
      <c r="J9" s="3" t="s">
        <v>697</v>
      </c>
      <c r="K9" s="3"/>
      <c r="L9" s="3"/>
    </row>
    <row r="10" spans="1:12" ht="15.75" x14ac:dyDescent="0.25">
      <c r="A10" s="94" t="s">
        <v>9</v>
      </c>
      <c r="B10" s="94"/>
      <c r="C10" s="94" t="s">
        <v>698</v>
      </c>
      <c r="D10" s="94"/>
      <c r="E10" s="35"/>
      <c r="F10" s="35"/>
      <c r="G10" s="35"/>
      <c r="H10" s="4"/>
      <c r="I10" s="4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95" t="s">
        <v>10</v>
      </c>
      <c r="B12" s="97" t="s">
        <v>11</v>
      </c>
      <c r="C12" s="99" t="s">
        <v>12</v>
      </c>
      <c r="D12" s="100"/>
      <c r="E12" s="40" t="s">
        <v>702</v>
      </c>
      <c r="F12" s="40" t="s">
        <v>712</v>
      </c>
      <c r="G12" s="40" t="s">
        <v>713</v>
      </c>
      <c r="H12" s="5" t="s">
        <v>13</v>
      </c>
      <c r="I12" s="5" t="s">
        <v>14</v>
      </c>
      <c r="J12" s="103" t="s">
        <v>15</v>
      </c>
      <c r="K12" s="104"/>
      <c r="L12" s="105" t="s">
        <v>16</v>
      </c>
    </row>
    <row r="13" spans="1:12" ht="15.75" x14ac:dyDescent="0.25">
      <c r="A13" s="96"/>
      <c r="B13" s="98"/>
      <c r="C13" s="101"/>
      <c r="D13" s="102"/>
      <c r="E13" s="36"/>
      <c r="F13" s="36"/>
      <c r="G13" s="36"/>
      <c r="H13" s="6">
        <v>0.3</v>
      </c>
      <c r="I13" s="6">
        <v>0.7</v>
      </c>
      <c r="J13" s="7" t="s">
        <v>17</v>
      </c>
      <c r="K13" s="7" t="s">
        <v>18</v>
      </c>
      <c r="L13" s="106"/>
    </row>
    <row r="14" spans="1:12" ht="15.75" x14ac:dyDescent="0.25">
      <c r="A14" s="33">
        <v>1</v>
      </c>
      <c r="B14" s="33">
        <v>2</v>
      </c>
      <c r="C14" s="107">
        <v>3</v>
      </c>
      <c r="D14" s="107"/>
      <c r="E14" s="37"/>
      <c r="F14" s="37"/>
      <c r="G14" s="37"/>
      <c r="H14" s="33">
        <v>4</v>
      </c>
      <c r="I14" s="33">
        <v>5</v>
      </c>
      <c r="J14" s="33">
        <v>6</v>
      </c>
      <c r="K14" s="33">
        <v>7</v>
      </c>
      <c r="L14" s="7">
        <v>8</v>
      </c>
    </row>
    <row r="15" spans="1:12" ht="16.5" x14ac:dyDescent="0.25">
      <c r="A15" s="9">
        <v>1</v>
      </c>
      <c r="B15" s="26" t="s">
        <v>356</v>
      </c>
      <c r="C15" s="27" t="s">
        <v>357</v>
      </c>
      <c r="D15" s="28" t="s">
        <v>97</v>
      </c>
      <c r="E15" s="38"/>
      <c r="F15" s="38">
        <v>0</v>
      </c>
      <c r="G15" s="44">
        <f>(E15+F15)/2</f>
        <v>0</v>
      </c>
      <c r="H15" s="10">
        <v>0</v>
      </c>
      <c r="I15" s="11">
        <v>0</v>
      </c>
      <c r="J15" s="11">
        <f>H15*$H$13+I15*$I$13</f>
        <v>0</v>
      </c>
      <c r="K15" s="12" t="str">
        <f>IF(J15&lt;4,"F",IF(J15&lt;=4.9,"D",IF(J15&lt;=5.4,"D+",IF(J15&lt;=5.9,"C",IF(J15&lt;=6.9,"C+",IF(J15&lt;=7.9,"B",IF(J15&lt;=8.4,"B+","A")))))))</f>
        <v>F</v>
      </c>
      <c r="L15" s="13"/>
    </row>
    <row r="16" spans="1:12" ht="16.5" x14ac:dyDescent="0.25">
      <c r="A16" s="14">
        <v>2</v>
      </c>
      <c r="B16" s="26" t="s">
        <v>358</v>
      </c>
      <c r="C16" s="27" t="s">
        <v>359</v>
      </c>
      <c r="D16" s="28" t="s">
        <v>97</v>
      </c>
      <c r="E16" s="38">
        <v>8</v>
      </c>
      <c r="F16" s="38">
        <v>8</v>
      </c>
      <c r="G16" s="44">
        <f t="shared" ref="G16:G62" si="0">(E16+F16)/2</f>
        <v>8</v>
      </c>
      <c r="H16" s="15">
        <v>8.5</v>
      </c>
      <c r="I16" s="16">
        <v>7.5</v>
      </c>
      <c r="J16" s="16">
        <f t="shared" ref="J16:J62" si="1">H16*$H$13+I16*$I$13</f>
        <v>7.8</v>
      </c>
      <c r="K16" s="12" t="str">
        <f t="shared" ref="K16:K62" si="2">IF(J16&lt;4,"F",IF(J16&lt;=4.9,"D",IF(J16&lt;=5.4,"D+",IF(J16&lt;=5.9,"C",IF(J16&lt;=6.9,"C+",IF(J16&lt;=7.9,"B",IF(J16&lt;=8.4,"B+","A")))))))</f>
        <v>B</v>
      </c>
      <c r="L16" s="17"/>
    </row>
    <row r="17" spans="1:12" ht="16.5" x14ac:dyDescent="0.25">
      <c r="A17" s="14">
        <v>3</v>
      </c>
      <c r="B17" s="26" t="s">
        <v>360</v>
      </c>
      <c r="C17" s="27" t="s">
        <v>361</v>
      </c>
      <c r="D17" s="28" t="s">
        <v>52</v>
      </c>
      <c r="E17" s="38"/>
      <c r="F17" s="38"/>
      <c r="G17" s="44">
        <f t="shared" si="0"/>
        <v>0</v>
      </c>
      <c r="H17" s="15">
        <v>0</v>
      </c>
      <c r="I17" s="16">
        <v>0</v>
      </c>
      <c r="J17" s="16">
        <f t="shared" si="1"/>
        <v>0</v>
      </c>
      <c r="K17" s="12" t="str">
        <f t="shared" si="2"/>
        <v>F</v>
      </c>
      <c r="L17" s="17"/>
    </row>
    <row r="18" spans="1:12" ht="16.5" x14ac:dyDescent="0.25">
      <c r="A18" s="14">
        <v>4</v>
      </c>
      <c r="B18" s="26" t="s">
        <v>362</v>
      </c>
      <c r="C18" s="27" t="s">
        <v>363</v>
      </c>
      <c r="D18" s="28" t="s">
        <v>53</v>
      </c>
      <c r="E18" s="38"/>
      <c r="F18" s="38"/>
      <c r="G18" s="44">
        <f t="shared" si="0"/>
        <v>0</v>
      </c>
      <c r="H18" s="15">
        <v>0</v>
      </c>
      <c r="I18" s="16">
        <v>0</v>
      </c>
      <c r="J18" s="16">
        <f t="shared" si="1"/>
        <v>0</v>
      </c>
      <c r="K18" s="12" t="str">
        <f t="shared" si="2"/>
        <v>F</v>
      </c>
      <c r="L18" s="17"/>
    </row>
    <row r="19" spans="1:12" ht="16.5" x14ac:dyDescent="0.25">
      <c r="A19" s="14">
        <v>5</v>
      </c>
      <c r="B19" s="26" t="s">
        <v>364</v>
      </c>
      <c r="C19" s="27" t="s">
        <v>294</v>
      </c>
      <c r="D19" s="28" t="s">
        <v>365</v>
      </c>
      <c r="E19" s="38">
        <v>8</v>
      </c>
      <c r="F19" s="38">
        <v>9</v>
      </c>
      <c r="G19" s="44">
        <f t="shared" si="0"/>
        <v>8.5</v>
      </c>
      <c r="H19" s="15">
        <v>8.1999999999999993</v>
      </c>
      <c r="I19" s="16">
        <v>7</v>
      </c>
      <c r="J19" s="16">
        <f t="shared" si="1"/>
        <v>7.3599999999999994</v>
      </c>
      <c r="K19" s="12" t="str">
        <f t="shared" si="2"/>
        <v>B</v>
      </c>
      <c r="L19" s="17"/>
    </row>
    <row r="20" spans="1:12" ht="16.5" x14ac:dyDescent="0.25">
      <c r="A20" s="14">
        <v>6</v>
      </c>
      <c r="B20" s="26" t="s">
        <v>366</v>
      </c>
      <c r="C20" s="27" t="s">
        <v>367</v>
      </c>
      <c r="D20" s="28" t="s">
        <v>368</v>
      </c>
      <c r="E20" s="38">
        <v>6</v>
      </c>
      <c r="F20" s="38">
        <v>7</v>
      </c>
      <c r="G20" s="44">
        <f t="shared" si="0"/>
        <v>6.5</v>
      </c>
      <c r="H20" s="15">
        <v>6.5</v>
      </c>
      <c r="I20" s="16">
        <v>6</v>
      </c>
      <c r="J20" s="16">
        <f t="shared" si="1"/>
        <v>6.1499999999999995</v>
      </c>
      <c r="K20" s="12" t="str">
        <f t="shared" si="2"/>
        <v>C+</v>
      </c>
      <c r="L20" s="17"/>
    </row>
    <row r="21" spans="1:12" ht="16.5" x14ac:dyDescent="0.25">
      <c r="A21" s="14">
        <v>7</v>
      </c>
      <c r="B21" s="26" t="s">
        <v>369</v>
      </c>
      <c r="C21" s="27" t="s">
        <v>370</v>
      </c>
      <c r="D21" s="28" t="s">
        <v>142</v>
      </c>
      <c r="E21" s="38">
        <v>7</v>
      </c>
      <c r="F21" s="38">
        <v>8</v>
      </c>
      <c r="G21" s="44">
        <f t="shared" si="0"/>
        <v>7.5</v>
      </c>
      <c r="H21" s="15">
        <v>7</v>
      </c>
      <c r="I21" s="16">
        <v>6</v>
      </c>
      <c r="J21" s="16">
        <f t="shared" si="1"/>
        <v>6.2999999999999989</v>
      </c>
      <c r="K21" s="12" t="str">
        <f t="shared" si="2"/>
        <v>C+</v>
      </c>
      <c r="L21" s="17"/>
    </row>
    <row r="22" spans="1:12" ht="16.5" x14ac:dyDescent="0.25">
      <c r="A22" s="14">
        <v>8</v>
      </c>
      <c r="B22" s="26" t="s">
        <v>371</v>
      </c>
      <c r="C22" s="27" t="s">
        <v>372</v>
      </c>
      <c r="D22" s="28" t="s">
        <v>373</v>
      </c>
      <c r="E22" s="38">
        <v>7</v>
      </c>
      <c r="F22" s="38">
        <v>8</v>
      </c>
      <c r="G22" s="44">
        <f t="shared" si="0"/>
        <v>7.5</v>
      </c>
      <c r="H22" s="15">
        <v>6.8</v>
      </c>
      <c r="I22" s="16">
        <v>6</v>
      </c>
      <c r="J22" s="16">
        <f t="shared" si="1"/>
        <v>6.2399999999999993</v>
      </c>
      <c r="K22" s="12" t="str">
        <f t="shared" si="2"/>
        <v>C+</v>
      </c>
      <c r="L22" s="17"/>
    </row>
    <row r="23" spans="1:12" ht="16.5" x14ac:dyDescent="0.25">
      <c r="A23" s="14">
        <v>9</v>
      </c>
      <c r="B23" s="26" t="s">
        <v>374</v>
      </c>
      <c r="C23" s="27" t="s">
        <v>375</v>
      </c>
      <c r="D23" s="28" t="s">
        <v>376</v>
      </c>
      <c r="E23" s="38">
        <v>8</v>
      </c>
      <c r="F23" s="38">
        <v>9</v>
      </c>
      <c r="G23" s="44">
        <f t="shared" si="0"/>
        <v>8.5</v>
      </c>
      <c r="H23" s="15">
        <v>9</v>
      </c>
      <c r="I23" s="16">
        <v>8</v>
      </c>
      <c r="J23" s="16">
        <f t="shared" si="1"/>
        <v>8.2999999999999989</v>
      </c>
      <c r="K23" s="12" t="str">
        <f t="shared" si="2"/>
        <v>B+</v>
      </c>
      <c r="L23" s="17"/>
    </row>
    <row r="24" spans="1:12" ht="16.5" x14ac:dyDescent="0.25">
      <c r="A24" s="14">
        <v>10</v>
      </c>
      <c r="B24" s="26" t="s">
        <v>377</v>
      </c>
      <c r="C24" s="27" t="s">
        <v>378</v>
      </c>
      <c r="D24" s="28" t="s">
        <v>100</v>
      </c>
      <c r="E24" s="38">
        <v>6</v>
      </c>
      <c r="F24" s="38">
        <v>8</v>
      </c>
      <c r="G24" s="44">
        <f t="shared" si="0"/>
        <v>7</v>
      </c>
      <c r="H24" s="15">
        <v>7</v>
      </c>
      <c r="I24" s="16">
        <v>6</v>
      </c>
      <c r="J24" s="16">
        <f t="shared" si="1"/>
        <v>6.2999999999999989</v>
      </c>
      <c r="K24" s="12" t="str">
        <f t="shared" si="2"/>
        <v>C+</v>
      </c>
      <c r="L24" s="17"/>
    </row>
    <row r="25" spans="1:12" ht="16.5" x14ac:dyDescent="0.25">
      <c r="A25" s="14">
        <v>11</v>
      </c>
      <c r="B25" s="26" t="s">
        <v>379</v>
      </c>
      <c r="C25" s="27" t="s">
        <v>380</v>
      </c>
      <c r="D25" s="28" t="s">
        <v>58</v>
      </c>
      <c r="E25" s="38">
        <v>6</v>
      </c>
      <c r="F25" s="38">
        <v>8</v>
      </c>
      <c r="G25" s="44">
        <f t="shared" si="0"/>
        <v>7</v>
      </c>
      <c r="H25" s="15">
        <v>6.7</v>
      </c>
      <c r="I25" s="16">
        <v>4</v>
      </c>
      <c r="J25" s="16">
        <f t="shared" si="1"/>
        <v>4.8099999999999996</v>
      </c>
      <c r="K25" s="12" t="str">
        <f t="shared" si="2"/>
        <v>D</v>
      </c>
      <c r="L25" s="17"/>
    </row>
    <row r="26" spans="1:12" ht="16.5" x14ac:dyDescent="0.25">
      <c r="A26" s="14">
        <v>12</v>
      </c>
      <c r="B26" s="26" t="s">
        <v>381</v>
      </c>
      <c r="C26" s="27" t="s">
        <v>104</v>
      </c>
      <c r="D26" s="28" t="s">
        <v>32</v>
      </c>
      <c r="E26" s="38"/>
      <c r="F26" s="38"/>
      <c r="G26" s="44">
        <f t="shared" si="0"/>
        <v>0</v>
      </c>
      <c r="H26" s="15">
        <v>0</v>
      </c>
      <c r="I26" s="16">
        <v>0</v>
      </c>
      <c r="J26" s="16">
        <f t="shared" si="1"/>
        <v>0</v>
      </c>
      <c r="K26" s="12" t="str">
        <f t="shared" si="2"/>
        <v>F</v>
      </c>
      <c r="L26" s="17"/>
    </row>
    <row r="27" spans="1:12" ht="16.5" x14ac:dyDescent="0.25">
      <c r="A27" s="14">
        <v>13</v>
      </c>
      <c r="B27" s="26" t="s">
        <v>382</v>
      </c>
      <c r="C27" s="27" t="s">
        <v>383</v>
      </c>
      <c r="D27" s="28" t="s">
        <v>384</v>
      </c>
      <c r="E27" s="38">
        <v>7</v>
      </c>
      <c r="F27" s="38">
        <v>7</v>
      </c>
      <c r="G27" s="44">
        <f t="shared" si="0"/>
        <v>7</v>
      </c>
      <c r="H27" s="15">
        <v>6.7</v>
      </c>
      <c r="I27" s="16">
        <v>7</v>
      </c>
      <c r="J27" s="16">
        <f t="shared" si="1"/>
        <v>6.9099999999999993</v>
      </c>
      <c r="K27" s="12" t="str">
        <f t="shared" si="2"/>
        <v>B</v>
      </c>
      <c r="L27" s="17"/>
    </row>
    <row r="28" spans="1:12" ht="16.5" x14ac:dyDescent="0.25">
      <c r="A28" s="14">
        <v>14</v>
      </c>
      <c r="B28" s="26" t="s">
        <v>385</v>
      </c>
      <c r="C28" s="27" t="s">
        <v>386</v>
      </c>
      <c r="D28" s="28" t="s">
        <v>387</v>
      </c>
      <c r="E28" s="38"/>
      <c r="F28" s="38"/>
      <c r="G28" s="44">
        <f t="shared" si="0"/>
        <v>0</v>
      </c>
      <c r="H28" s="15">
        <v>0</v>
      </c>
      <c r="I28" s="16">
        <v>6</v>
      </c>
      <c r="J28" s="16">
        <f t="shared" si="1"/>
        <v>4.1999999999999993</v>
      </c>
      <c r="K28" s="12" t="str">
        <f t="shared" si="2"/>
        <v>D</v>
      </c>
      <c r="L28" s="17"/>
    </row>
    <row r="29" spans="1:12" ht="16.5" x14ac:dyDescent="0.25">
      <c r="A29" s="14">
        <v>15</v>
      </c>
      <c r="B29" s="26" t="s">
        <v>388</v>
      </c>
      <c r="C29" s="27" t="s">
        <v>389</v>
      </c>
      <c r="D29" s="28" t="s">
        <v>390</v>
      </c>
      <c r="E29" s="38">
        <v>6</v>
      </c>
      <c r="F29" s="38">
        <v>8</v>
      </c>
      <c r="G29" s="44">
        <f t="shared" si="0"/>
        <v>7</v>
      </c>
      <c r="H29" s="15">
        <v>7</v>
      </c>
      <c r="I29" s="16">
        <v>5</v>
      </c>
      <c r="J29" s="16">
        <f t="shared" si="1"/>
        <v>5.6</v>
      </c>
      <c r="K29" s="12" t="str">
        <f t="shared" si="2"/>
        <v>C</v>
      </c>
      <c r="L29" s="17"/>
    </row>
    <row r="30" spans="1:12" ht="16.5" x14ac:dyDescent="0.25">
      <c r="A30" s="14">
        <v>16</v>
      </c>
      <c r="B30" s="26" t="s">
        <v>391</v>
      </c>
      <c r="C30" s="27" t="s">
        <v>392</v>
      </c>
      <c r="D30" s="28" t="s">
        <v>101</v>
      </c>
      <c r="E30" s="38">
        <v>7</v>
      </c>
      <c r="F30" s="38">
        <v>0</v>
      </c>
      <c r="G30" s="44">
        <f t="shared" si="0"/>
        <v>3.5</v>
      </c>
      <c r="H30" s="15">
        <v>4</v>
      </c>
      <c r="I30" s="16">
        <v>8</v>
      </c>
      <c r="J30" s="16">
        <f t="shared" si="1"/>
        <v>6.8</v>
      </c>
      <c r="K30" s="12" t="str">
        <f t="shared" si="2"/>
        <v>C+</v>
      </c>
      <c r="L30" s="17"/>
    </row>
    <row r="31" spans="1:12" ht="16.5" x14ac:dyDescent="0.25">
      <c r="A31" s="14">
        <v>17</v>
      </c>
      <c r="B31" s="26" t="s">
        <v>393</v>
      </c>
      <c r="C31" s="27" t="s">
        <v>124</v>
      </c>
      <c r="D31" s="28" t="s">
        <v>394</v>
      </c>
      <c r="E31" s="38"/>
      <c r="F31" s="38"/>
      <c r="G31" s="44">
        <f t="shared" si="0"/>
        <v>0</v>
      </c>
      <c r="H31" s="15">
        <v>0</v>
      </c>
      <c r="I31" s="16">
        <v>0</v>
      </c>
      <c r="J31" s="16">
        <f t="shared" si="1"/>
        <v>0</v>
      </c>
      <c r="K31" s="12" t="str">
        <f t="shared" si="2"/>
        <v>F</v>
      </c>
      <c r="L31" s="17"/>
    </row>
    <row r="32" spans="1:12" ht="16.5" x14ac:dyDescent="0.25">
      <c r="A32" s="14">
        <v>18</v>
      </c>
      <c r="B32" s="26" t="s">
        <v>395</v>
      </c>
      <c r="C32" s="27" t="s">
        <v>352</v>
      </c>
      <c r="D32" s="28" t="s">
        <v>64</v>
      </c>
      <c r="E32" s="38">
        <v>8</v>
      </c>
      <c r="F32" s="38">
        <v>7</v>
      </c>
      <c r="G32" s="44">
        <f t="shared" si="0"/>
        <v>7.5</v>
      </c>
      <c r="H32" s="15">
        <v>8</v>
      </c>
      <c r="I32" s="16">
        <v>8</v>
      </c>
      <c r="J32" s="16">
        <f t="shared" si="1"/>
        <v>8</v>
      </c>
      <c r="K32" s="12" t="str">
        <f t="shared" si="2"/>
        <v>B+</v>
      </c>
      <c r="L32" s="17"/>
    </row>
    <row r="33" spans="1:12" ht="16.5" x14ac:dyDescent="0.25">
      <c r="A33" s="14">
        <v>19</v>
      </c>
      <c r="B33" s="26" t="s">
        <v>396</v>
      </c>
      <c r="C33" s="27" t="s">
        <v>397</v>
      </c>
      <c r="D33" s="28" t="s">
        <v>398</v>
      </c>
      <c r="E33" s="38">
        <v>7</v>
      </c>
      <c r="F33" s="38">
        <v>7</v>
      </c>
      <c r="G33" s="44">
        <f t="shared" si="0"/>
        <v>7</v>
      </c>
      <c r="H33" s="15">
        <v>7.5</v>
      </c>
      <c r="I33" s="16">
        <v>6</v>
      </c>
      <c r="J33" s="16">
        <f t="shared" si="1"/>
        <v>6.4499999999999993</v>
      </c>
      <c r="K33" s="12" t="str">
        <f t="shared" si="2"/>
        <v>C+</v>
      </c>
      <c r="L33" s="17"/>
    </row>
    <row r="34" spans="1:12" ht="16.5" x14ac:dyDescent="0.25">
      <c r="A34" s="14">
        <v>20</v>
      </c>
      <c r="B34" s="26" t="s">
        <v>399</v>
      </c>
      <c r="C34" s="27" t="s">
        <v>86</v>
      </c>
      <c r="D34" s="28" t="s">
        <v>65</v>
      </c>
      <c r="E34" s="38">
        <v>7</v>
      </c>
      <c r="F34" s="38">
        <v>9</v>
      </c>
      <c r="G34" s="44">
        <f t="shared" si="0"/>
        <v>8</v>
      </c>
      <c r="H34" s="15">
        <v>9.5</v>
      </c>
      <c r="I34" s="16">
        <v>4</v>
      </c>
      <c r="J34" s="16">
        <f t="shared" si="1"/>
        <v>5.65</v>
      </c>
      <c r="K34" s="12" t="str">
        <f t="shared" si="2"/>
        <v>C</v>
      </c>
      <c r="L34" s="17"/>
    </row>
    <row r="35" spans="1:12" ht="16.5" x14ac:dyDescent="0.25">
      <c r="A35" s="14">
        <v>21</v>
      </c>
      <c r="B35" s="26" t="s">
        <v>400</v>
      </c>
      <c r="C35" s="27" t="s">
        <v>54</v>
      </c>
      <c r="D35" s="28" t="s">
        <v>103</v>
      </c>
      <c r="E35" s="38">
        <v>6</v>
      </c>
      <c r="F35" s="38">
        <v>8</v>
      </c>
      <c r="G35" s="44">
        <f t="shared" si="0"/>
        <v>7</v>
      </c>
      <c r="H35" s="15">
        <v>6.7</v>
      </c>
      <c r="I35" s="16">
        <v>7</v>
      </c>
      <c r="J35" s="16">
        <f t="shared" si="1"/>
        <v>6.9099999999999993</v>
      </c>
      <c r="K35" s="12" t="str">
        <f t="shared" si="2"/>
        <v>B</v>
      </c>
      <c r="L35" s="17"/>
    </row>
    <row r="36" spans="1:12" ht="16.5" x14ac:dyDescent="0.25">
      <c r="A36" s="14">
        <v>22</v>
      </c>
      <c r="B36" s="26" t="s">
        <v>401</v>
      </c>
      <c r="C36" s="27" t="s">
        <v>402</v>
      </c>
      <c r="D36" s="28" t="s">
        <v>38</v>
      </c>
      <c r="E36" s="38"/>
      <c r="F36" s="38"/>
      <c r="G36" s="44">
        <f t="shared" si="0"/>
        <v>0</v>
      </c>
      <c r="H36" s="15">
        <v>0</v>
      </c>
      <c r="I36" s="16">
        <v>0</v>
      </c>
      <c r="J36" s="16">
        <f t="shared" si="1"/>
        <v>0</v>
      </c>
      <c r="K36" s="12" t="str">
        <f t="shared" si="2"/>
        <v>F</v>
      </c>
      <c r="L36" s="17"/>
    </row>
    <row r="37" spans="1:12" ht="16.5" x14ac:dyDescent="0.25">
      <c r="A37" s="14">
        <v>23</v>
      </c>
      <c r="B37" s="26" t="s">
        <v>403</v>
      </c>
      <c r="C37" s="27" t="s">
        <v>404</v>
      </c>
      <c r="D37" s="28" t="s">
        <v>116</v>
      </c>
      <c r="E37" s="38">
        <v>0</v>
      </c>
      <c r="F37" s="38">
        <v>9</v>
      </c>
      <c r="G37" s="44">
        <f t="shared" si="0"/>
        <v>4.5</v>
      </c>
      <c r="H37" s="15">
        <v>4</v>
      </c>
      <c r="I37" s="16">
        <v>7</v>
      </c>
      <c r="J37" s="16">
        <f t="shared" si="1"/>
        <v>6.1</v>
      </c>
      <c r="K37" s="12" t="str">
        <f t="shared" si="2"/>
        <v>C+</v>
      </c>
      <c r="L37" s="17"/>
    </row>
    <row r="38" spans="1:12" ht="16.5" x14ac:dyDescent="0.25">
      <c r="A38" s="14">
        <v>24</v>
      </c>
      <c r="B38" s="26" t="s">
        <v>405</v>
      </c>
      <c r="C38" s="27" t="s">
        <v>54</v>
      </c>
      <c r="D38" s="28" t="s">
        <v>406</v>
      </c>
      <c r="E38" s="38">
        <v>8</v>
      </c>
      <c r="F38" s="38">
        <v>8</v>
      </c>
      <c r="G38" s="44">
        <f t="shared" si="0"/>
        <v>8</v>
      </c>
      <c r="H38" s="15">
        <v>8.5</v>
      </c>
      <c r="I38" s="16">
        <v>7.5</v>
      </c>
      <c r="J38" s="16">
        <f t="shared" si="1"/>
        <v>7.8</v>
      </c>
      <c r="K38" s="12" t="str">
        <f t="shared" si="2"/>
        <v>B</v>
      </c>
      <c r="L38" s="17"/>
    </row>
    <row r="39" spans="1:12" ht="16.5" x14ac:dyDescent="0.25">
      <c r="A39" s="14">
        <v>25</v>
      </c>
      <c r="B39" s="26" t="s">
        <v>530</v>
      </c>
      <c r="C39" s="27" t="s">
        <v>124</v>
      </c>
      <c r="D39" s="28" t="s">
        <v>40</v>
      </c>
      <c r="E39" s="38">
        <v>0</v>
      </c>
      <c r="F39" s="38">
        <v>8</v>
      </c>
      <c r="G39" s="44">
        <f t="shared" si="0"/>
        <v>4</v>
      </c>
      <c r="H39" s="15">
        <v>3.7</v>
      </c>
      <c r="I39" s="16">
        <v>7</v>
      </c>
      <c r="J39" s="16">
        <f t="shared" si="1"/>
        <v>6.01</v>
      </c>
      <c r="K39" s="12" t="str">
        <f t="shared" si="2"/>
        <v>C+</v>
      </c>
      <c r="L39" s="17"/>
    </row>
    <row r="40" spans="1:12" ht="16.5" x14ac:dyDescent="0.25">
      <c r="A40" s="14">
        <v>26</v>
      </c>
      <c r="B40" s="26" t="s">
        <v>407</v>
      </c>
      <c r="C40" s="27" t="s">
        <v>124</v>
      </c>
      <c r="D40" s="28" t="s">
        <v>40</v>
      </c>
      <c r="E40" s="38">
        <v>7</v>
      </c>
      <c r="F40" s="38">
        <v>8</v>
      </c>
      <c r="G40" s="44">
        <f t="shared" si="0"/>
        <v>7.5</v>
      </c>
      <c r="H40" s="15">
        <v>8.3000000000000007</v>
      </c>
      <c r="I40" s="16">
        <v>9</v>
      </c>
      <c r="J40" s="16">
        <f t="shared" si="1"/>
        <v>8.7899999999999991</v>
      </c>
      <c r="K40" s="12" t="str">
        <f t="shared" si="2"/>
        <v>A</v>
      </c>
      <c r="L40" s="17"/>
    </row>
    <row r="41" spans="1:12" ht="16.5" x14ac:dyDescent="0.25">
      <c r="A41" s="14">
        <v>27</v>
      </c>
      <c r="B41" s="26" t="s">
        <v>408</v>
      </c>
      <c r="C41" s="27" t="s">
        <v>46</v>
      </c>
      <c r="D41" s="28" t="s">
        <v>409</v>
      </c>
      <c r="E41" s="38">
        <v>8</v>
      </c>
      <c r="F41" s="38">
        <v>8</v>
      </c>
      <c r="G41" s="44">
        <f t="shared" si="0"/>
        <v>8</v>
      </c>
      <c r="H41" s="15">
        <v>7.7</v>
      </c>
      <c r="I41" s="16">
        <v>7</v>
      </c>
      <c r="J41" s="16">
        <f t="shared" si="1"/>
        <v>7.2099999999999991</v>
      </c>
      <c r="K41" s="12" t="str">
        <f t="shared" si="2"/>
        <v>B</v>
      </c>
      <c r="L41" s="17"/>
    </row>
    <row r="42" spans="1:12" ht="16.5" x14ac:dyDescent="0.25">
      <c r="A42" s="14">
        <v>28</v>
      </c>
      <c r="B42" s="26" t="s">
        <v>410</v>
      </c>
      <c r="C42" s="27" t="s">
        <v>411</v>
      </c>
      <c r="D42" s="28" t="s">
        <v>412</v>
      </c>
      <c r="E42" s="38">
        <v>8</v>
      </c>
      <c r="F42" s="38">
        <v>9</v>
      </c>
      <c r="G42" s="44">
        <f t="shared" si="0"/>
        <v>8.5</v>
      </c>
      <c r="H42" s="15">
        <v>9</v>
      </c>
      <c r="I42" s="16">
        <v>6</v>
      </c>
      <c r="J42" s="16">
        <f t="shared" si="1"/>
        <v>6.8999999999999986</v>
      </c>
      <c r="K42" s="12" t="str">
        <f t="shared" si="2"/>
        <v>C+</v>
      </c>
      <c r="L42" s="17"/>
    </row>
    <row r="43" spans="1:12" ht="16.5" x14ac:dyDescent="0.25">
      <c r="A43" s="14">
        <v>29</v>
      </c>
      <c r="B43" s="26" t="s">
        <v>413</v>
      </c>
      <c r="C43" s="27" t="s">
        <v>414</v>
      </c>
      <c r="D43" s="28" t="s">
        <v>92</v>
      </c>
      <c r="E43" s="38">
        <v>0</v>
      </c>
      <c r="F43" s="38">
        <v>0</v>
      </c>
      <c r="G43" s="44">
        <f t="shared" si="0"/>
        <v>0</v>
      </c>
      <c r="H43" s="15">
        <v>0</v>
      </c>
      <c r="I43" s="16">
        <v>0</v>
      </c>
      <c r="J43" s="16">
        <f t="shared" si="1"/>
        <v>0</v>
      </c>
      <c r="K43" s="12" t="str">
        <f t="shared" si="2"/>
        <v>F</v>
      </c>
      <c r="L43" s="17"/>
    </row>
    <row r="44" spans="1:12" ht="16.5" x14ac:dyDescent="0.25">
      <c r="A44" s="14">
        <v>30</v>
      </c>
      <c r="B44" s="26" t="s">
        <v>415</v>
      </c>
      <c r="C44" s="27" t="s">
        <v>416</v>
      </c>
      <c r="D44" s="28" t="s">
        <v>93</v>
      </c>
      <c r="E44" s="38">
        <v>8</v>
      </c>
      <c r="F44" s="38">
        <v>8</v>
      </c>
      <c r="G44" s="44">
        <f t="shared" si="0"/>
        <v>8</v>
      </c>
      <c r="H44" s="15">
        <v>8.5</v>
      </c>
      <c r="I44" s="16">
        <v>7.5</v>
      </c>
      <c r="J44" s="16">
        <f t="shared" si="1"/>
        <v>7.8</v>
      </c>
      <c r="K44" s="12" t="str">
        <f t="shared" si="2"/>
        <v>B</v>
      </c>
      <c r="L44" s="17"/>
    </row>
    <row r="45" spans="1:12" ht="16.5" x14ac:dyDescent="0.25">
      <c r="A45" s="14">
        <v>31</v>
      </c>
      <c r="B45" s="26" t="s">
        <v>417</v>
      </c>
      <c r="C45" s="27" t="s">
        <v>361</v>
      </c>
      <c r="D45" s="28" t="s">
        <v>418</v>
      </c>
      <c r="E45" s="38">
        <v>7</v>
      </c>
      <c r="F45" s="38">
        <v>8</v>
      </c>
      <c r="G45" s="44">
        <f t="shared" si="0"/>
        <v>7.5</v>
      </c>
      <c r="H45" s="15">
        <v>7.3</v>
      </c>
      <c r="I45" s="16">
        <v>5</v>
      </c>
      <c r="J45" s="16">
        <f t="shared" si="1"/>
        <v>5.6899999999999995</v>
      </c>
      <c r="K45" s="12" t="str">
        <f t="shared" si="2"/>
        <v>C</v>
      </c>
      <c r="L45" s="17"/>
    </row>
    <row r="46" spans="1:12" ht="16.5" x14ac:dyDescent="0.25">
      <c r="A46" s="14">
        <v>32</v>
      </c>
      <c r="B46" s="26" t="s">
        <v>419</v>
      </c>
      <c r="C46" s="27" t="s">
        <v>420</v>
      </c>
      <c r="D46" s="28" t="s">
        <v>43</v>
      </c>
      <c r="E46" s="38">
        <v>0</v>
      </c>
      <c r="F46" s="38">
        <v>0</v>
      </c>
      <c r="G46" s="44">
        <f t="shared" si="0"/>
        <v>0</v>
      </c>
      <c r="H46" s="15">
        <v>0</v>
      </c>
      <c r="I46" s="16">
        <v>0</v>
      </c>
      <c r="J46" s="16">
        <f t="shared" si="1"/>
        <v>0</v>
      </c>
      <c r="K46" s="12" t="str">
        <f t="shared" si="2"/>
        <v>F</v>
      </c>
      <c r="L46" s="17"/>
    </row>
    <row r="47" spans="1:12" ht="16.5" x14ac:dyDescent="0.25">
      <c r="A47" s="14">
        <v>33</v>
      </c>
      <c r="B47" s="26" t="s">
        <v>421</v>
      </c>
      <c r="C47" s="27" t="s">
        <v>422</v>
      </c>
      <c r="D47" s="28" t="s">
        <v>95</v>
      </c>
      <c r="E47" s="38">
        <v>8</v>
      </c>
      <c r="F47" s="38">
        <v>9</v>
      </c>
      <c r="G47" s="44">
        <f t="shared" si="0"/>
        <v>8.5</v>
      </c>
      <c r="H47" s="15">
        <v>9</v>
      </c>
      <c r="I47" s="16">
        <v>7</v>
      </c>
      <c r="J47" s="16">
        <f t="shared" si="1"/>
        <v>7.6</v>
      </c>
      <c r="K47" s="12" t="str">
        <f t="shared" si="2"/>
        <v>B</v>
      </c>
      <c r="L47" s="17"/>
    </row>
    <row r="48" spans="1:12" ht="16.5" x14ac:dyDescent="0.25">
      <c r="A48" s="14">
        <v>34</v>
      </c>
      <c r="B48" s="26" t="s">
        <v>423</v>
      </c>
      <c r="C48" s="27" t="s">
        <v>424</v>
      </c>
      <c r="D48" s="28" t="s">
        <v>425</v>
      </c>
      <c r="E48" s="38">
        <v>8</v>
      </c>
      <c r="F48" s="38">
        <v>7</v>
      </c>
      <c r="G48" s="44">
        <f t="shared" si="0"/>
        <v>7.5</v>
      </c>
      <c r="H48" s="15">
        <v>8</v>
      </c>
      <c r="I48" s="16">
        <v>5</v>
      </c>
      <c r="J48" s="16">
        <f t="shared" si="1"/>
        <v>5.9</v>
      </c>
      <c r="K48" s="12" t="str">
        <f t="shared" si="2"/>
        <v>C</v>
      </c>
      <c r="L48" s="17"/>
    </row>
    <row r="49" spans="1:12" ht="16.5" x14ac:dyDescent="0.25">
      <c r="A49" s="14">
        <v>35</v>
      </c>
      <c r="B49" s="26" t="s">
        <v>426</v>
      </c>
      <c r="C49" s="27" t="s">
        <v>427</v>
      </c>
      <c r="D49" s="28" t="s">
        <v>107</v>
      </c>
      <c r="E49" s="38">
        <v>7</v>
      </c>
      <c r="F49" s="38">
        <v>9</v>
      </c>
      <c r="G49" s="44">
        <f t="shared" si="0"/>
        <v>8</v>
      </c>
      <c r="H49" s="15">
        <v>8.3000000000000007</v>
      </c>
      <c r="I49" s="16">
        <v>7</v>
      </c>
      <c r="J49" s="16">
        <f t="shared" si="1"/>
        <v>7.39</v>
      </c>
      <c r="K49" s="12" t="str">
        <f t="shared" si="2"/>
        <v>B</v>
      </c>
      <c r="L49" s="17"/>
    </row>
    <row r="50" spans="1:12" ht="16.5" x14ac:dyDescent="0.25">
      <c r="A50" s="14">
        <v>36</v>
      </c>
      <c r="B50" s="26" t="s">
        <v>428</v>
      </c>
      <c r="C50" s="27" t="s">
        <v>429</v>
      </c>
      <c r="D50" s="28" t="s">
        <v>109</v>
      </c>
      <c r="E50" s="38">
        <v>7</v>
      </c>
      <c r="F50" s="38">
        <v>7</v>
      </c>
      <c r="G50" s="44">
        <f t="shared" si="0"/>
        <v>7</v>
      </c>
      <c r="H50" s="15">
        <v>6.7</v>
      </c>
      <c r="I50" s="16">
        <v>8</v>
      </c>
      <c r="J50" s="16">
        <f t="shared" si="1"/>
        <v>7.6099999999999994</v>
      </c>
      <c r="K50" s="12" t="str">
        <f t="shared" si="2"/>
        <v>B</v>
      </c>
      <c r="L50" s="17"/>
    </row>
    <row r="51" spans="1:12" ht="16.5" x14ac:dyDescent="0.25">
      <c r="A51" s="14">
        <v>37</v>
      </c>
      <c r="B51" s="26" t="s">
        <v>430</v>
      </c>
      <c r="C51" s="27" t="s">
        <v>431</v>
      </c>
      <c r="D51" s="28" t="s">
        <v>96</v>
      </c>
      <c r="E51" s="38">
        <v>8</v>
      </c>
      <c r="F51" s="38">
        <v>0</v>
      </c>
      <c r="G51" s="44">
        <f t="shared" si="0"/>
        <v>4</v>
      </c>
      <c r="H51" s="15">
        <v>3.7</v>
      </c>
      <c r="I51" s="16">
        <v>7</v>
      </c>
      <c r="J51" s="16">
        <f t="shared" si="1"/>
        <v>6.01</v>
      </c>
      <c r="K51" s="12" t="str">
        <f t="shared" si="2"/>
        <v>C+</v>
      </c>
      <c r="L51" s="17"/>
    </row>
    <row r="52" spans="1:12" ht="16.5" x14ac:dyDescent="0.25">
      <c r="A52" s="14">
        <v>38</v>
      </c>
      <c r="B52" s="26" t="s">
        <v>432</v>
      </c>
      <c r="C52" s="27" t="s">
        <v>433</v>
      </c>
      <c r="D52" s="28" t="s">
        <v>96</v>
      </c>
      <c r="E52" s="38">
        <v>7</v>
      </c>
      <c r="F52" s="38">
        <v>8</v>
      </c>
      <c r="G52" s="44">
        <f t="shared" si="0"/>
        <v>7.5</v>
      </c>
      <c r="H52" s="15">
        <v>8</v>
      </c>
      <c r="I52" s="16">
        <v>8</v>
      </c>
      <c r="J52" s="16">
        <f t="shared" si="1"/>
        <v>8</v>
      </c>
      <c r="K52" s="12" t="str">
        <f t="shared" si="2"/>
        <v>B+</v>
      </c>
      <c r="L52" s="17"/>
    </row>
    <row r="53" spans="1:12" ht="16.5" x14ac:dyDescent="0.25">
      <c r="A53" s="14">
        <v>39</v>
      </c>
      <c r="B53" s="26" t="s">
        <v>434</v>
      </c>
      <c r="C53" s="27" t="s">
        <v>435</v>
      </c>
      <c r="D53" s="28" t="s">
        <v>110</v>
      </c>
      <c r="E53" s="38">
        <v>7</v>
      </c>
      <c r="F53" s="38">
        <v>8</v>
      </c>
      <c r="G53" s="44">
        <f t="shared" si="0"/>
        <v>7.5</v>
      </c>
      <c r="H53" s="15">
        <v>7.2</v>
      </c>
      <c r="I53" s="16">
        <v>7.5</v>
      </c>
      <c r="J53" s="16">
        <f t="shared" si="1"/>
        <v>7.41</v>
      </c>
      <c r="K53" s="12" t="str">
        <f t="shared" si="2"/>
        <v>B</v>
      </c>
      <c r="L53" s="17"/>
    </row>
    <row r="54" spans="1:12" ht="16.5" x14ac:dyDescent="0.25">
      <c r="A54" s="14">
        <v>40</v>
      </c>
      <c r="B54" s="26" t="s">
        <v>436</v>
      </c>
      <c r="C54" s="27" t="s">
        <v>437</v>
      </c>
      <c r="D54" s="28" t="s">
        <v>110</v>
      </c>
      <c r="E54" s="38">
        <v>8</v>
      </c>
      <c r="F54" s="38">
        <v>7</v>
      </c>
      <c r="G54" s="44">
        <f t="shared" si="0"/>
        <v>7.5</v>
      </c>
      <c r="H54" s="15">
        <v>7.2</v>
      </c>
      <c r="I54" s="16">
        <v>6.5</v>
      </c>
      <c r="J54" s="16">
        <f t="shared" si="1"/>
        <v>6.71</v>
      </c>
      <c r="K54" s="12" t="str">
        <f t="shared" si="2"/>
        <v>C+</v>
      </c>
      <c r="L54" s="17"/>
    </row>
    <row r="55" spans="1:12" ht="16.5" x14ac:dyDescent="0.25">
      <c r="A55" s="14">
        <v>41</v>
      </c>
      <c r="B55" s="26" t="s">
        <v>438</v>
      </c>
      <c r="C55" s="27" t="s">
        <v>439</v>
      </c>
      <c r="D55" s="28" t="s">
        <v>111</v>
      </c>
      <c r="E55" s="38">
        <v>0</v>
      </c>
      <c r="F55" s="38">
        <v>0</v>
      </c>
      <c r="G55" s="44">
        <f t="shared" si="0"/>
        <v>0</v>
      </c>
      <c r="H55" s="15">
        <v>0</v>
      </c>
      <c r="I55" s="16">
        <v>0</v>
      </c>
      <c r="J55" s="16">
        <f t="shared" si="1"/>
        <v>0</v>
      </c>
      <c r="K55" s="12" t="str">
        <f t="shared" si="2"/>
        <v>F</v>
      </c>
      <c r="L55" s="17"/>
    </row>
    <row r="56" spans="1:12" ht="16.5" x14ac:dyDescent="0.25">
      <c r="A56" s="14">
        <v>42</v>
      </c>
      <c r="B56" s="26" t="s">
        <v>440</v>
      </c>
      <c r="C56" s="27" t="s">
        <v>441</v>
      </c>
      <c r="D56" s="28" t="s">
        <v>49</v>
      </c>
      <c r="E56" s="38">
        <v>0</v>
      </c>
      <c r="F56" s="38">
        <v>0</v>
      </c>
      <c r="G56" s="44">
        <f t="shared" si="0"/>
        <v>0</v>
      </c>
      <c r="H56" s="15">
        <v>0</v>
      </c>
      <c r="I56" s="16">
        <v>0</v>
      </c>
      <c r="J56" s="16">
        <f t="shared" si="1"/>
        <v>0</v>
      </c>
      <c r="K56" s="12" t="str">
        <f t="shared" si="2"/>
        <v>F</v>
      </c>
      <c r="L56" s="17"/>
    </row>
    <row r="57" spans="1:12" ht="16.5" x14ac:dyDescent="0.25">
      <c r="A57" s="14">
        <v>43</v>
      </c>
      <c r="B57" s="26" t="s">
        <v>442</v>
      </c>
      <c r="C57" s="27" t="s">
        <v>386</v>
      </c>
      <c r="D57" s="28" t="s">
        <v>50</v>
      </c>
      <c r="E57" s="38">
        <v>6</v>
      </c>
      <c r="F57" s="38">
        <v>8</v>
      </c>
      <c r="G57" s="44">
        <f t="shared" si="0"/>
        <v>7</v>
      </c>
      <c r="H57" s="15">
        <v>6.7</v>
      </c>
      <c r="I57" s="16">
        <v>8.5</v>
      </c>
      <c r="J57" s="16">
        <f t="shared" si="1"/>
        <v>7.9599999999999991</v>
      </c>
      <c r="K57" s="12" t="str">
        <f t="shared" si="2"/>
        <v>B+</v>
      </c>
      <c r="L57" s="17"/>
    </row>
    <row r="58" spans="1:12" ht="16.5" x14ac:dyDescent="0.25">
      <c r="A58" s="14">
        <v>44</v>
      </c>
      <c r="B58" s="26" t="s">
        <v>443</v>
      </c>
      <c r="C58" s="27" t="s">
        <v>444</v>
      </c>
      <c r="D58" s="28" t="s">
        <v>234</v>
      </c>
      <c r="E58" s="38">
        <v>0</v>
      </c>
      <c r="F58" s="38">
        <v>0</v>
      </c>
      <c r="G58" s="44">
        <f t="shared" si="0"/>
        <v>0</v>
      </c>
      <c r="H58" s="15">
        <v>0</v>
      </c>
      <c r="I58" s="16">
        <v>0</v>
      </c>
      <c r="J58" s="16">
        <f t="shared" si="1"/>
        <v>0</v>
      </c>
      <c r="K58" s="12" t="str">
        <f t="shared" si="2"/>
        <v>F</v>
      </c>
      <c r="L58" s="17"/>
    </row>
    <row r="59" spans="1:12" ht="16.5" x14ac:dyDescent="0.25">
      <c r="A59" s="14">
        <v>45</v>
      </c>
      <c r="B59" s="26" t="s">
        <v>445</v>
      </c>
      <c r="C59" s="27" t="s">
        <v>446</v>
      </c>
      <c r="D59" s="28" t="s">
        <v>78</v>
      </c>
      <c r="E59" s="38">
        <v>5</v>
      </c>
      <c r="F59" s="38">
        <v>7</v>
      </c>
      <c r="G59" s="44">
        <f t="shared" si="0"/>
        <v>6</v>
      </c>
      <c r="H59" s="15">
        <v>5.5</v>
      </c>
      <c r="I59" s="16">
        <v>7</v>
      </c>
      <c r="J59" s="16">
        <f t="shared" si="1"/>
        <v>6.5499999999999989</v>
      </c>
      <c r="K59" s="12" t="str">
        <f t="shared" si="2"/>
        <v>C+</v>
      </c>
      <c r="L59" s="17"/>
    </row>
    <row r="60" spans="1:12" ht="16.5" x14ac:dyDescent="0.25">
      <c r="A60" s="14">
        <v>46</v>
      </c>
      <c r="B60" s="29" t="s">
        <v>447</v>
      </c>
      <c r="C60" s="30" t="s">
        <v>124</v>
      </c>
      <c r="D60" s="31" t="s">
        <v>239</v>
      </c>
      <c r="E60" s="38">
        <v>6</v>
      </c>
      <c r="F60" s="38">
        <v>7</v>
      </c>
      <c r="G60" s="44">
        <f t="shared" si="0"/>
        <v>6.5</v>
      </c>
      <c r="H60" s="15">
        <v>7</v>
      </c>
      <c r="I60" s="16">
        <v>7</v>
      </c>
      <c r="J60" s="16">
        <f t="shared" si="1"/>
        <v>7</v>
      </c>
      <c r="K60" s="12" t="str">
        <f t="shared" si="2"/>
        <v>B</v>
      </c>
      <c r="L60" s="17"/>
    </row>
    <row r="61" spans="1:12" ht="16.5" x14ac:dyDescent="0.25">
      <c r="A61" s="14">
        <v>47</v>
      </c>
      <c r="B61" s="41" t="s">
        <v>714</v>
      </c>
      <c r="C61" s="27" t="s">
        <v>715</v>
      </c>
      <c r="D61" s="28" t="s">
        <v>390</v>
      </c>
      <c r="E61" s="38">
        <v>8</v>
      </c>
      <c r="F61" s="38">
        <v>7</v>
      </c>
      <c r="G61" s="44">
        <f t="shared" si="0"/>
        <v>7.5</v>
      </c>
      <c r="H61" s="15">
        <v>8</v>
      </c>
      <c r="I61" s="16">
        <v>7</v>
      </c>
      <c r="J61" s="16">
        <f t="shared" si="1"/>
        <v>7.2999999999999989</v>
      </c>
      <c r="K61" s="12" t="str">
        <f t="shared" si="2"/>
        <v>B</v>
      </c>
      <c r="L61" s="91" t="s">
        <v>716</v>
      </c>
    </row>
    <row r="62" spans="1:12" ht="16.5" x14ac:dyDescent="0.25">
      <c r="A62" s="87">
        <v>48</v>
      </c>
      <c r="B62" s="73" t="s">
        <v>717</v>
      </c>
      <c r="C62" s="74" t="s">
        <v>718</v>
      </c>
      <c r="D62" s="75" t="s">
        <v>55</v>
      </c>
      <c r="E62" s="88">
        <v>8</v>
      </c>
      <c r="F62" s="88">
        <v>9</v>
      </c>
      <c r="G62" s="90">
        <f t="shared" si="0"/>
        <v>8.5</v>
      </c>
      <c r="H62" s="86">
        <v>8.1999999999999993</v>
      </c>
      <c r="I62" s="79">
        <v>7</v>
      </c>
      <c r="J62" s="79">
        <f t="shared" si="1"/>
        <v>7.3599999999999994</v>
      </c>
      <c r="K62" s="80" t="str">
        <f t="shared" si="2"/>
        <v>B</v>
      </c>
      <c r="L62" s="85" t="s">
        <v>716</v>
      </c>
    </row>
    <row r="63" spans="1:1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18" t="str">
        <f>"Cộng danh sách gồm "</f>
        <v xml:space="preserve">Cộng danh sách gồm </v>
      </c>
      <c r="B64" s="18"/>
      <c r="C64" s="18"/>
      <c r="D64" s="19">
        <f>COUNTA(K15:K62)</f>
        <v>48</v>
      </c>
      <c r="E64" s="19"/>
      <c r="F64" s="19"/>
      <c r="G64" s="19"/>
      <c r="H64" s="20">
        <v>1</v>
      </c>
      <c r="I64" s="21"/>
      <c r="J64" s="1"/>
      <c r="K64" s="1"/>
      <c r="L64" s="1"/>
    </row>
    <row r="65" spans="1:12" ht="15.75" x14ac:dyDescent="0.25">
      <c r="A65" s="108" t="s">
        <v>19</v>
      </c>
      <c r="B65" s="108"/>
      <c r="C65" s="108"/>
      <c r="D65" s="22">
        <f>COUNTIF(J15:J62,"&gt;=5")</f>
        <v>35</v>
      </c>
      <c r="E65" s="39"/>
      <c r="F65" s="39"/>
      <c r="G65" s="39"/>
      <c r="H65" s="23">
        <f>D65/D64</f>
        <v>0.72916666666666663</v>
      </c>
      <c r="I65" s="24"/>
      <c r="J65" s="1"/>
      <c r="K65" s="1"/>
      <c r="L65" s="1"/>
    </row>
    <row r="66" spans="1:12" ht="15.75" x14ac:dyDescent="0.25">
      <c r="A66" s="108" t="s">
        <v>20</v>
      </c>
      <c r="B66" s="108"/>
      <c r="C66" s="108"/>
      <c r="D66" s="22">
        <f>COUNTIF(J15:J62,"&lt;5")</f>
        <v>13</v>
      </c>
      <c r="E66" s="39"/>
      <c r="F66" s="39"/>
      <c r="G66" s="39"/>
      <c r="H66" s="23">
        <f>D66/D64</f>
        <v>0.27083333333333331</v>
      </c>
      <c r="I66" s="24"/>
      <c r="J66" s="1"/>
      <c r="K66" s="1"/>
      <c r="L66" s="1"/>
    </row>
    <row r="67" spans="1:12" ht="15.75" x14ac:dyDescent="0.25">
      <c r="A67" s="25"/>
      <c r="B67" s="25"/>
      <c r="C67" s="4"/>
      <c r="D67" s="25"/>
      <c r="E67" s="25"/>
      <c r="F67" s="25"/>
      <c r="G67" s="25"/>
      <c r="H67" s="3"/>
      <c r="I67" s="1"/>
      <c r="J67" s="1"/>
      <c r="K67" s="1"/>
      <c r="L67" s="1"/>
    </row>
    <row r="68" spans="1:12" ht="15.75" x14ac:dyDescent="0.25">
      <c r="A68" s="1"/>
      <c r="B68" s="1"/>
      <c r="C68" s="1"/>
      <c r="D68" s="1"/>
      <c r="E68" s="1"/>
      <c r="F68" s="1"/>
      <c r="G68" s="1"/>
      <c r="H68" s="109" t="str">
        <f ca="1">"TP. Hồ Chí Minh, ngày "&amp;  DAY(NOW())&amp;" tháng " &amp;MONTH(NOW())&amp;" năm "&amp;YEAR(NOW())</f>
        <v>TP. Hồ Chí Minh, ngày 13 tháng 6 năm 2019</v>
      </c>
      <c r="I68" s="109"/>
      <c r="J68" s="109"/>
      <c r="K68" s="109"/>
      <c r="L68" s="109"/>
    </row>
    <row r="69" spans="1:12" ht="15.75" x14ac:dyDescent="0.25">
      <c r="A69" s="93" t="s">
        <v>21</v>
      </c>
      <c r="B69" s="93"/>
      <c r="C69" s="93"/>
      <c r="D69" s="1"/>
      <c r="E69" s="1"/>
      <c r="F69" s="1"/>
      <c r="G69" s="1"/>
      <c r="H69" s="93" t="s">
        <v>22</v>
      </c>
      <c r="I69" s="93"/>
      <c r="J69" s="93"/>
      <c r="K69" s="93"/>
      <c r="L69" s="93"/>
    </row>
    <row r="72" spans="1:12" ht="16.5" x14ac:dyDescent="0.25">
      <c r="B72" s="92" t="s">
        <v>720</v>
      </c>
      <c r="C72" s="92"/>
      <c r="I72" s="92" t="s">
        <v>721</v>
      </c>
      <c r="J72" s="92"/>
      <c r="K72" s="92"/>
    </row>
  </sheetData>
  <protectedRanges>
    <protectedRange sqref="L15:L62" name="Range4"/>
    <protectedRange sqref="B15:I62" name="Range3"/>
    <protectedRange sqref="C9 J8:J9" name="Range2"/>
    <protectedRange sqref="A4" name="Range1"/>
    <protectedRange sqref="H13:I13" name="Range6"/>
    <protectedRange sqref="C8" name="Range2_1"/>
    <protectedRange sqref="C10" name="Range2_2"/>
  </protectedRanges>
  <mergeCells count="28">
    <mergeCell ref="A4:D4"/>
    <mergeCell ref="A1:D1"/>
    <mergeCell ref="H1:L1"/>
    <mergeCell ref="A2:D2"/>
    <mergeCell ref="H2:L2"/>
    <mergeCell ref="A3:D3"/>
    <mergeCell ref="A6:L6"/>
    <mergeCell ref="A8:B8"/>
    <mergeCell ref="C8:D8"/>
    <mergeCell ref="H8:I8"/>
    <mergeCell ref="A9:B9"/>
    <mergeCell ref="C9:D9"/>
    <mergeCell ref="H9:I9"/>
    <mergeCell ref="B72:C72"/>
    <mergeCell ref="I72:K72"/>
    <mergeCell ref="A69:C69"/>
    <mergeCell ref="H69:L69"/>
    <mergeCell ref="A10:B10"/>
    <mergeCell ref="C10:D10"/>
    <mergeCell ref="A12:A13"/>
    <mergeCell ref="B12:B13"/>
    <mergeCell ref="C12:D13"/>
    <mergeCell ref="J12:K12"/>
    <mergeCell ref="L12:L13"/>
    <mergeCell ref="C14:D14"/>
    <mergeCell ref="A65:C65"/>
    <mergeCell ref="A66:C66"/>
    <mergeCell ref="H68:L68"/>
  </mergeCells>
  <conditionalFormatting sqref="K15:K62">
    <cfRule type="cellIs" dxfId="3" priority="2" stopIfTrue="1" operator="equal">
      <formula>"F"</formula>
    </cfRule>
  </conditionalFormatting>
  <conditionalFormatting sqref="J15:J62">
    <cfRule type="expression" dxfId="2" priority="1" stopIfTrue="1">
      <formula>MAX(#REF!)&lt;4</formula>
    </cfRule>
  </conditionalFormatting>
  <pageMargins left="0" right="0.7" top="0.33" bottom="0.33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51" zoomScaleNormal="100" workbookViewId="0">
      <selection activeCell="I74" sqref="I74"/>
    </sheetView>
  </sheetViews>
  <sheetFormatPr defaultRowHeight="15" x14ac:dyDescent="0.25"/>
  <cols>
    <col min="1" max="1" width="4.85546875" customWidth="1"/>
    <col min="2" max="2" width="14.28515625" customWidth="1"/>
    <col min="3" max="3" width="22.5703125" customWidth="1"/>
    <col min="4" max="4" width="8.28515625" customWidth="1"/>
    <col min="5" max="6" width="0" hidden="1" customWidth="1"/>
    <col min="7" max="7" width="1.5703125" customWidth="1"/>
    <col min="8" max="8" width="6.85546875" customWidth="1"/>
    <col min="9" max="9" width="10.5703125" customWidth="1"/>
  </cols>
  <sheetData>
    <row r="1" spans="1:12" ht="15.75" x14ac:dyDescent="0.25">
      <c r="A1" s="93" t="s">
        <v>0</v>
      </c>
      <c r="B1" s="93"/>
      <c r="C1" s="93"/>
      <c r="D1" s="93"/>
      <c r="E1" s="34"/>
      <c r="F1" s="34"/>
      <c r="G1" s="34"/>
      <c r="H1" s="93" t="s">
        <v>1</v>
      </c>
      <c r="I1" s="93"/>
      <c r="J1" s="93"/>
      <c r="K1" s="93"/>
      <c r="L1" s="93"/>
    </row>
    <row r="2" spans="1:12" ht="15.75" x14ac:dyDescent="0.25">
      <c r="A2" s="93" t="s">
        <v>2</v>
      </c>
      <c r="B2" s="93"/>
      <c r="C2" s="93"/>
      <c r="D2" s="93"/>
      <c r="E2" s="34"/>
      <c r="F2" s="34"/>
      <c r="G2" s="34"/>
      <c r="H2" s="111" t="s">
        <v>3</v>
      </c>
      <c r="I2" s="111"/>
      <c r="J2" s="111"/>
      <c r="K2" s="111"/>
      <c r="L2" s="111"/>
    </row>
    <row r="3" spans="1:12" ht="15.75" x14ac:dyDescent="0.25">
      <c r="A3" s="93" t="s">
        <v>4</v>
      </c>
      <c r="B3" s="93"/>
      <c r="C3" s="93"/>
      <c r="D3" s="93"/>
      <c r="E3" s="34"/>
      <c r="F3" s="34"/>
      <c r="G3" s="34"/>
      <c r="H3" s="1"/>
      <c r="I3" s="1"/>
      <c r="J3" s="1"/>
      <c r="K3" s="1"/>
      <c r="L3" s="1"/>
    </row>
    <row r="4" spans="1:12" ht="15.75" x14ac:dyDescent="0.25">
      <c r="A4" s="93" t="s">
        <v>529</v>
      </c>
      <c r="B4" s="93"/>
      <c r="C4" s="93"/>
      <c r="D4" s="93"/>
      <c r="E4" s="34"/>
      <c r="F4" s="34"/>
      <c r="G4" s="34"/>
      <c r="H4" s="1"/>
      <c r="I4" s="1"/>
      <c r="J4" s="1"/>
      <c r="K4" s="1"/>
      <c r="L4" s="1"/>
    </row>
    <row r="5" spans="1:12" ht="15.75" x14ac:dyDescent="0.25">
      <c r="A5" s="32"/>
      <c r="B5" s="32"/>
      <c r="C5" s="32"/>
      <c r="D5" s="32"/>
      <c r="E5" s="34"/>
      <c r="F5" s="34"/>
      <c r="G5" s="34"/>
      <c r="H5" s="1"/>
      <c r="I5" s="1"/>
      <c r="J5" s="1"/>
      <c r="K5" s="1"/>
      <c r="L5" s="1"/>
    </row>
    <row r="6" spans="1:12" ht="19.5" x14ac:dyDescent="0.3">
      <c r="A6" s="110" t="s">
        <v>722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5.75" x14ac:dyDescent="0.25">
      <c r="A7" s="32"/>
      <c r="B7" s="32"/>
      <c r="C7" s="32"/>
      <c r="D7" s="32"/>
      <c r="E7" s="34"/>
      <c r="F7" s="34"/>
      <c r="G7" s="34"/>
      <c r="H7" s="32"/>
      <c r="I7" s="32"/>
      <c r="J7" s="32"/>
      <c r="K7" s="32"/>
      <c r="L7" s="32"/>
    </row>
    <row r="8" spans="1:12" ht="15.75" x14ac:dyDescent="0.25">
      <c r="A8" s="94" t="s">
        <v>5</v>
      </c>
      <c r="B8" s="94"/>
      <c r="C8" s="94" t="s">
        <v>696</v>
      </c>
      <c r="D8" s="94"/>
      <c r="E8" s="35"/>
      <c r="F8" s="35"/>
      <c r="G8" s="35"/>
      <c r="H8" s="25" t="s">
        <v>6</v>
      </c>
      <c r="I8" s="25"/>
      <c r="J8" s="3">
        <v>3</v>
      </c>
      <c r="K8" s="3"/>
      <c r="L8" s="3"/>
    </row>
    <row r="9" spans="1:12" ht="15.75" x14ac:dyDescent="0.25">
      <c r="A9" s="94" t="s">
        <v>7</v>
      </c>
      <c r="B9" s="94"/>
      <c r="C9" s="94" t="s">
        <v>695</v>
      </c>
      <c r="D9" s="94"/>
      <c r="E9" s="35"/>
      <c r="F9" s="35"/>
      <c r="G9" s="35"/>
      <c r="H9" s="94" t="s">
        <v>8</v>
      </c>
      <c r="I9" s="94"/>
      <c r="J9" s="3" t="s">
        <v>697</v>
      </c>
      <c r="K9" s="3"/>
      <c r="L9" s="3"/>
    </row>
    <row r="10" spans="1:12" ht="15.75" x14ac:dyDescent="0.25">
      <c r="A10" s="94" t="s">
        <v>9</v>
      </c>
      <c r="B10" s="94"/>
      <c r="C10" s="94" t="s">
        <v>698</v>
      </c>
      <c r="D10" s="94"/>
      <c r="E10" s="35"/>
      <c r="F10" s="35"/>
      <c r="G10" s="35"/>
      <c r="H10" s="4"/>
      <c r="I10" s="4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1.75" x14ac:dyDescent="0.25">
      <c r="A12" s="95" t="s">
        <v>10</v>
      </c>
      <c r="B12" s="97" t="s">
        <v>11</v>
      </c>
      <c r="C12" s="99" t="s">
        <v>12</v>
      </c>
      <c r="D12" s="100"/>
      <c r="E12" s="40" t="s">
        <v>702</v>
      </c>
      <c r="F12" s="40" t="s">
        <v>712</v>
      </c>
      <c r="G12" s="40" t="s">
        <v>713</v>
      </c>
      <c r="H12" s="5" t="s">
        <v>13</v>
      </c>
      <c r="I12" s="5" t="s">
        <v>14</v>
      </c>
      <c r="J12" s="103" t="s">
        <v>15</v>
      </c>
      <c r="K12" s="104"/>
      <c r="L12" s="105" t="s">
        <v>16</v>
      </c>
    </row>
    <row r="13" spans="1:12" ht="15.75" x14ac:dyDescent="0.25">
      <c r="A13" s="96"/>
      <c r="B13" s="98"/>
      <c r="C13" s="101"/>
      <c r="D13" s="102"/>
      <c r="E13" s="36"/>
      <c r="F13" s="36"/>
      <c r="G13" s="36"/>
      <c r="H13" s="6">
        <v>0.3</v>
      </c>
      <c r="I13" s="6">
        <v>0.7</v>
      </c>
      <c r="J13" s="7" t="s">
        <v>17</v>
      </c>
      <c r="K13" s="7" t="s">
        <v>18</v>
      </c>
      <c r="L13" s="106"/>
    </row>
    <row r="14" spans="1:12" ht="15.75" x14ac:dyDescent="0.25">
      <c r="A14" s="33">
        <v>1</v>
      </c>
      <c r="B14" s="33">
        <v>2</v>
      </c>
      <c r="C14" s="107">
        <v>3</v>
      </c>
      <c r="D14" s="107"/>
      <c r="E14" s="37"/>
      <c r="F14" s="37"/>
      <c r="G14" s="37"/>
      <c r="H14" s="33">
        <v>4</v>
      </c>
      <c r="I14" s="33">
        <v>5</v>
      </c>
      <c r="J14" s="33">
        <v>6</v>
      </c>
      <c r="K14" s="33">
        <v>7</v>
      </c>
      <c r="L14" s="7">
        <v>8</v>
      </c>
    </row>
    <row r="15" spans="1:12" ht="16.5" x14ac:dyDescent="0.25">
      <c r="A15" s="9">
        <v>1</v>
      </c>
      <c r="B15" s="26" t="s">
        <v>448</v>
      </c>
      <c r="C15" s="27" t="s">
        <v>449</v>
      </c>
      <c r="D15" s="28" t="s">
        <v>97</v>
      </c>
      <c r="E15" s="38">
        <v>6</v>
      </c>
      <c r="F15" s="38">
        <v>6</v>
      </c>
      <c r="G15" s="44">
        <f>(E15+F15)/2</f>
        <v>6</v>
      </c>
      <c r="H15" s="10">
        <v>6.5</v>
      </c>
      <c r="I15" s="11">
        <v>7</v>
      </c>
      <c r="J15" s="11">
        <f>H15*$H$13+I15*$I$13</f>
        <v>6.85</v>
      </c>
      <c r="K15" s="12" t="str">
        <f>IF(J15&lt;4,"F",IF(J15&lt;=4.9,"D",IF(J15&lt;=5.4,"D+",IF(J15&lt;=5.9,"C",IF(J15&lt;=6.9,"C+",IF(J15&lt;=7.9,"B",IF(J15&lt;=8.4,"B+","A")))))))</f>
        <v>C+</v>
      </c>
      <c r="L15" s="13"/>
    </row>
    <row r="16" spans="1:12" ht="16.5" x14ac:dyDescent="0.25">
      <c r="A16" s="14">
        <v>2</v>
      </c>
      <c r="B16" s="26" t="s">
        <v>450</v>
      </c>
      <c r="C16" s="27" t="s">
        <v>451</v>
      </c>
      <c r="D16" s="28" t="s">
        <v>23</v>
      </c>
      <c r="E16" s="38">
        <v>7</v>
      </c>
      <c r="F16" s="38">
        <v>6</v>
      </c>
      <c r="G16" s="44">
        <f t="shared" ref="G16:G58" si="0">(E16+F16)/2</f>
        <v>6.5</v>
      </c>
      <c r="H16" s="15">
        <v>6.2</v>
      </c>
      <c r="I16" s="16">
        <v>7</v>
      </c>
      <c r="J16" s="16">
        <f t="shared" ref="J16:J58" si="1">H16*$H$13+I16*$I$13</f>
        <v>6.76</v>
      </c>
      <c r="K16" s="12" t="str">
        <f t="shared" ref="K16:K58" si="2">IF(J16&lt;4,"F",IF(J16&lt;=4.9,"D",IF(J16&lt;=5.4,"D+",IF(J16&lt;=5.9,"C",IF(J16&lt;=6.9,"C+",IF(J16&lt;=7.9,"B",IF(J16&lt;=8.4,"B+","A")))))))</f>
        <v>C+</v>
      </c>
      <c r="L16" s="17"/>
    </row>
    <row r="17" spans="1:12" ht="16.5" x14ac:dyDescent="0.25">
      <c r="A17" s="14">
        <v>3</v>
      </c>
      <c r="B17" s="26" t="s">
        <v>452</v>
      </c>
      <c r="C17" s="27" t="s">
        <v>99</v>
      </c>
      <c r="D17" s="28" t="s">
        <v>24</v>
      </c>
      <c r="E17" s="38">
        <v>0</v>
      </c>
      <c r="F17" s="38">
        <v>0</v>
      </c>
      <c r="G17" s="44">
        <f t="shared" si="0"/>
        <v>0</v>
      </c>
      <c r="H17" s="15">
        <v>0</v>
      </c>
      <c r="I17" s="16">
        <v>5</v>
      </c>
      <c r="J17" s="16">
        <f t="shared" si="1"/>
        <v>3.5</v>
      </c>
      <c r="K17" s="12" t="str">
        <f t="shared" si="2"/>
        <v>F</v>
      </c>
      <c r="L17" s="17"/>
    </row>
    <row r="18" spans="1:12" ht="16.5" x14ac:dyDescent="0.25">
      <c r="A18" s="14">
        <v>4</v>
      </c>
      <c r="B18" s="26" t="s">
        <v>453</v>
      </c>
      <c r="C18" s="27" t="s">
        <v>454</v>
      </c>
      <c r="D18" s="28" t="s">
        <v>365</v>
      </c>
      <c r="E18" s="38">
        <v>0</v>
      </c>
      <c r="F18" s="38">
        <v>0</v>
      </c>
      <c r="G18" s="44">
        <f t="shared" si="0"/>
        <v>0</v>
      </c>
      <c r="H18" s="15">
        <v>0</v>
      </c>
      <c r="I18" s="16">
        <v>0</v>
      </c>
      <c r="J18" s="16">
        <f t="shared" si="1"/>
        <v>0</v>
      </c>
      <c r="K18" s="12" t="str">
        <f t="shared" si="2"/>
        <v>F</v>
      </c>
      <c r="L18" s="17"/>
    </row>
    <row r="19" spans="1:12" ht="16.5" x14ac:dyDescent="0.25">
      <c r="A19" s="14">
        <v>5</v>
      </c>
      <c r="B19" s="26" t="s">
        <v>455</v>
      </c>
      <c r="C19" s="27" t="s">
        <v>99</v>
      </c>
      <c r="D19" s="28" t="s">
        <v>29</v>
      </c>
      <c r="E19" s="38">
        <v>0</v>
      </c>
      <c r="F19" s="38">
        <v>0</v>
      </c>
      <c r="G19" s="44">
        <f t="shared" si="0"/>
        <v>0</v>
      </c>
      <c r="H19" s="15">
        <v>0</v>
      </c>
      <c r="I19" s="16">
        <v>0</v>
      </c>
      <c r="J19" s="16">
        <f t="shared" si="1"/>
        <v>0</v>
      </c>
      <c r="K19" s="12" t="str">
        <f t="shared" si="2"/>
        <v>F</v>
      </c>
      <c r="L19" s="17"/>
    </row>
    <row r="20" spans="1:12" ht="16.5" x14ac:dyDescent="0.25">
      <c r="A20" s="14">
        <v>6</v>
      </c>
      <c r="B20" s="26" t="s">
        <v>456</v>
      </c>
      <c r="C20" s="27" t="s">
        <v>331</v>
      </c>
      <c r="D20" s="28" t="s">
        <v>457</v>
      </c>
      <c r="E20" s="38">
        <v>7</v>
      </c>
      <c r="F20" s="38">
        <v>6</v>
      </c>
      <c r="G20" s="44">
        <f t="shared" si="0"/>
        <v>6.5</v>
      </c>
      <c r="H20" s="15">
        <v>6.2</v>
      </c>
      <c r="I20" s="16">
        <v>7</v>
      </c>
      <c r="J20" s="16">
        <f t="shared" si="1"/>
        <v>6.76</v>
      </c>
      <c r="K20" s="12" t="str">
        <f t="shared" si="2"/>
        <v>C+</v>
      </c>
      <c r="L20" s="17"/>
    </row>
    <row r="21" spans="1:12" ht="16.5" x14ac:dyDescent="0.25">
      <c r="A21" s="14">
        <v>7</v>
      </c>
      <c r="B21" s="26" t="s">
        <v>458</v>
      </c>
      <c r="C21" s="27" t="s">
        <v>459</v>
      </c>
      <c r="D21" s="28" t="s">
        <v>460</v>
      </c>
      <c r="E21" s="38">
        <v>8</v>
      </c>
      <c r="F21" s="38">
        <v>9</v>
      </c>
      <c r="G21" s="44">
        <f t="shared" si="0"/>
        <v>8.5</v>
      </c>
      <c r="H21" s="15">
        <v>9</v>
      </c>
      <c r="I21" s="16">
        <v>6.5</v>
      </c>
      <c r="J21" s="16">
        <f t="shared" si="1"/>
        <v>7.25</v>
      </c>
      <c r="K21" s="12" t="str">
        <f t="shared" si="2"/>
        <v>B</v>
      </c>
      <c r="L21" s="17"/>
    </row>
    <row r="22" spans="1:12" ht="16.5" x14ac:dyDescent="0.25">
      <c r="A22" s="14">
        <v>8</v>
      </c>
      <c r="B22" s="26" t="s">
        <v>461</v>
      </c>
      <c r="C22" s="27" t="s">
        <v>86</v>
      </c>
      <c r="D22" s="28" t="s">
        <v>373</v>
      </c>
      <c r="E22" s="38">
        <v>7</v>
      </c>
      <c r="F22" s="38">
        <v>6</v>
      </c>
      <c r="G22" s="44">
        <f t="shared" si="0"/>
        <v>6.5</v>
      </c>
      <c r="H22" s="15">
        <v>7</v>
      </c>
      <c r="I22" s="16">
        <v>7</v>
      </c>
      <c r="J22" s="16">
        <f t="shared" si="1"/>
        <v>7</v>
      </c>
      <c r="K22" s="12" t="str">
        <f t="shared" si="2"/>
        <v>B</v>
      </c>
      <c r="L22" s="17"/>
    </row>
    <row r="23" spans="1:12" ht="16.5" x14ac:dyDescent="0.25">
      <c r="A23" s="14">
        <v>9</v>
      </c>
      <c r="B23" s="26" t="s">
        <v>462</v>
      </c>
      <c r="C23" s="27" t="s">
        <v>463</v>
      </c>
      <c r="D23" s="28" t="s">
        <v>373</v>
      </c>
      <c r="E23" s="38">
        <v>7</v>
      </c>
      <c r="F23" s="38">
        <v>8</v>
      </c>
      <c r="G23" s="44">
        <f t="shared" si="0"/>
        <v>7.5</v>
      </c>
      <c r="H23" s="15">
        <v>7</v>
      </c>
      <c r="I23" s="16">
        <v>6</v>
      </c>
      <c r="J23" s="16">
        <f t="shared" si="1"/>
        <v>6.2999999999999989</v>
      </c>
      <c r="K23" s="12" t="str">
        <f t="shared" si="2"/>
        <v>C+</v>
      </c>
      <c r="L23" s="17"/>
    </row>
    <row r="24" spans="1:12" ht="16.5" x14ac:dyDescent="0.25">
      <c r="A24" s="14">
        <v>10</v>
      </c>
      <c r="B24" s="26" t="s">
        <v>464</v>
      </c>
      <c r="C24" s="27" t="s">
        <v>465</v>
      </c>
      <c r="D24" s="28" t="s">
        <v>30</v>
      </c>
      <c r="E24" s="38">
        <v>8</v>
      </c>
      <c r="F24" s="38">
        <v>8</v>
      </c>
      <c r="G24" s="44">
        <f t="shared" si="0"/>
        <v>8</v>
      </c>
      <c r="H24" s="15">
        <v>8.5</v>
      </c>
      <c r="I24" s="16">
        <v>9</v>
      </c>
      <c r="J24" s="16">
        <f t="shared" si="1"/>
        <v>8.85</v>
      </c>
      <c r="K24" s="12" t="str">
        <f t="shared" si="2"/>
        <v>A</v>
      </c>
      <c r="L24" s="17"/>
    </row>
    <row r="25" spans="1:12" s="69" customFormat="1" ht="16.5" x14ac:dyDescent="0.25">
      <c r="A25" s="14">
        <v>11</v>
      </c>
      <c r="B25" s="64" t="s">
        <v>466</v>
      </c>
      <c r="C25" s="65" t="s">
        <v>71</v>
      </c>
      <c r="D25" s="66" t="s">
        <v>467</v>
      </c>
      <c r="E25" s="67">
        <v>0</v>
      </c>
      <c r="F25" s="67">
        <v>7</v>
      </c>
      <c r="G25" s="70">
        <f t="shared" si="0"/>
        <v>3.5</v>
      </c>
      <c r="H25" s="15">
        <v>3</v>
      </c>
      <c r="I25" s="16">
        <v>5</v>
      </c>
      <c r="J25" s="16">
        <f t="shared" si="1"/>
        <v>4.4000000000000004</v>
      </c>
      <c r="K25" s="12" t="str">
        <f t="shared" si="2"/>
        <v>D</v>
      </c>
      <c r="L25" s="17"/>
    </row>
    <row r="26" spans="1:12" ht="16.5" x14ac:dyDescent="0.25">
      <c r="A26" s="14">
        <v>12</v>
      </c>
      <c r="B26" s="26" t="s">
        <v>468</v>
      </c>
      <c r="C26" s="27" t="s">
        <v>469</v>
      </c>
      <c r="D26" s="28" t="s">
        <v>57</v>
      </c>
      <c r="E26" s="38">
        <v>7</v>
      </c>
      <c r="F26" s="38">
        <v>6</v>
      </c>
      <c r="G26" s="44">
        <f t="shared" si="0"/>
        <v>6.5</v>
      </c>
      <c r="H26" s="15">
        <v>7</v>
      </c>
      <c r="I26" s="16">
        <v>7</v>
      </c>
      <c r="J26" s="16">
        <f t="shared" si="1"/>
        <v>7</v>
      </c>
      <c r="K26" s="12" t="str">
        <f t="shared" si="2"/>
        <v>B</v>
      </c>
      <c r="L26" s="17"/>
    </row>
    <row r="27" spans="1:12" ht="16.5" x14ac:dyDescent="0.25">
      <c r="A27" s="14">
        <v>13</v>
      </c>
      <c r="B27" s="26" t="s">
        <v>470</v>
      </c>
      <c r="C27" s="27" t="s">
        <v>351</v>
      </c>
      <c r="D27" s="28" t="s">
        <v>80</v>
      </c>
      <c r="E27" s="38">
        <v>7</v>
      </c>
      <c r="F27" s="38">
        <v>9</v>
      </c>
      <c r="G27" s="44">
        <f t="shared" si="0"/>
        <v>8</v>
      </c>
      <c r="H27" s="15">
        <v>8.5</v>
      </c>
      <c r="I27" s="16">
        <v>7</v>
      </c>
      <c r="J27" s="16">
        <f t="shared" si="1"/>
        <v>7.4499999999999993</v>
      </c>
      <c r="K27" s="12" t="str">
        <f t="shared" si="2"/>
        <v>B</v>
      </c>
      <c r="L27" s="17"/>
    </row>
    <row r="28" spans="1:12" ht="16.5" x14ac:dyDescent="0.25">
      <c r="A28" s="14">
        <v>14</v>
      </c>
      <c r="B28" s="26" t="s">
        <v>471</v>
      </c>
      <c r="C28" s="27" t="s">
        <v>472</v>
      </c>
      <c r="D28" s="28" t="s">
        <v>32</v>
      </c>
      <c r="E28" s="38">
        <v>0</v>
      </c>
      <c r="F28" s="38">
        <v>0</v>
      </c>
      <c r="G28" s="44">
        <f t="shared" si="0"/>
        <v>0</v>
      </c>
      <c r="H28" s="15">
        <v>0</v>
      </c>
      <c r="I28" s="16">
        <v>0</v>
      </c>
      <c r="J28" s="16">
        <f t="shared" si="1"/>
        <v>0</v>
      </c>
      <c r="K28" s="12" t="str">
        <f t="shared" si="2"/>
        <v>F</v>
      </c>
      <c r="L28" s="17"/>
    </row>
    <row r="29" spans="1:12" ht="16.5" x14ac:dyDescent="0.25">
      <c r="A29" s="14">
        <v>15</v>
      </c>
      <c r="B29" s="26" t="s">
        <v>473</v>
      </c>
      <c r="C29" s="27" t="s">
        <v>124</v>
      </c>
      <c r="D29" s="28" t="s">
        <v>81</v>
      </c>
      <c r="E29" s="38">
        <v>7</v>
      </c>
      <c r="F29" s="38">
        <v>0</v>
      </c>
      <c r="G29" s="44">
        <f t="shared" si="0"/>
        <v>3.5</v>
      </c>
      <c r="H29" s="15">
        <v>3.2</v>
      </c>
      <c r="I29" s="16">
        <v>8</v>
      </c>
      <c r="J29" s="16">
        <f t="shared" si="1"/>
        <v>6.56</v>
      </c>
      <c r="K29" s="12" t="str">
        <f t="shared" si="2"/>
        <v>C+</v>
      </c>
      <c r="L29" s="17"/>
    </row>
    <row r="30" spans="1:12" ht="16.5" x14ac:dyDescent="0.25">
      <c r="A30" s="14">
        <v>16</v>
      </c>
      <c r="B30" s="26" t="s">
        <v>474</v>
      </c>
      <c r="C30" s="27" t="s">
        <v>263</v>
      </c>
      <c r="D30" s="28" t="s">
        <v>34</v>
      </c>
      <c r="E30" s="38">
        <v>7</v>
      </c>
      <c r="F30" s="38">
        <v>9</v>
      </c>
      <c r="G30" s="44">
        <f t="shared" si="0"/>
        <v>8</v>
      </c>
      <c r="H30" s="15">
        <v>7.2</v>
      </c>
      <c r="I30" s="16">
        <v>8</v>
      </c>
      <c r="J30" s="16">
        <f t="shared" si="1"/>
        <v>7.76</v>
      </c>
      <c r="K30" s="12" t="str">
        <f t="shared" si="2"/>
        <v>B</v>
      </c>
      <c r="L30" s="17"/>
    </row>
    <row r="31" spans="1:12" ht="16.5" x14ac:dyDescent="0.25">
      <c r="A31" s="14">
        <v>17</v>
      </c>
      <c r="B31" s="26" t="s">
        <v>475</v>
      </c>
      <c r="C31" s="27" t="s">
        <v>263</v>
      </c>
      <c r="D31" s="28" t="s">
        <v>350</v>
      </c>
      <c r="E31" s="38">
        <v>7</v>
      </c>
      <c r="F31" s="38">
        <v>6</v>
      </c>
      <c r="G31" s="44">
        <f t="shared" si="0"/>
        <v>6.5</v>
      </c>
      <c r="H31" s="15">
        <v>7</v>
      </c>
      <c r="I31" s="16">
        <v>7.5</v>
      </c>
      <c r="J31" s="16">
        <f t="shared" si="1"/>
        <v>7.35</v>
      </c>
      <c r="K31" s="12" t="str">
        <f t="shared" si="2"/>
        <v>B</v>
      </c>
      <c r="L31" s="17"/>
    </row>
    <row r="32" spans="1:12" ht="16.5" x14ac:dyDescent="0.25">
      <c r="A32" s="14">
        <v>18</v>
      </c>
      <c r="B32" s="26" t="s">
        <v>476</v>
      </c>
      <c r="C32" s="27" t="s">
        <v>477</v>
      </c>
      <c r="D32" s="28" t="s">
        <v>478</v>
      </c>
      <c r="E32" s="38">
        <v>0</v>
      </c>
      <c r="F32" s="38">
        <v>6</v>
      </c>
      <c r="G32" s="44">
        <f t="shared" si="0"/>
        <v>3</v>
      </c>
      <c r="H32" s="15">
        <v>2.7</v>
      </c>
      <c r="I32" s="16">
        <v>6</v>
      </c>
      <c r="J32" s="16">
        <f t="shared" si="1"/>
        <v>5.01</v>
      </c>
      <c r="K32" s="12" t="str">
        <f t="shared" si="2"/>
        <v>D+</v>
      </c>
      <c r="L32" s="17"/>
    </row>
    <row r="33" spans="1:12" ht="16.5" x14ac:dyDescent="0.25">
      <c r="A33" s="14">
        <v>19</v>
      </c>
      <c r="B33" s="26" t="s">
        <v>479</v>
      </c>
      <c r="C33" s="27" t="s">
        <v>307</v>
      </c>
      <c r="D33" s="28" t="s">
        <v>85</v>
      </c>
      <c r="E33" s="38">
        <v>6</v>
      </c>
      <c r="F33" s="38">
        <v>0</v>
      </c>
      <c r="G33" s="44">
        <f t="shared" si="0"/>
        <v>3</v>
      </c>
      <c r="H33" s="15">
        <v>2.7</v>
      </c>
      <c r="I33" s="16">
        <v>4</v>
      </c>
      <c r="J33" s="16">
        <f t="shared" si="1"/>
        <v>3.61</v>
      </c>
      <c r="K33" s="12" t="str">
        <f t="shared" si="2"/>
        <v>F</v>
      </c>
      <c r="L33" s="17"/>
    </row>
    <row r="34" spans="1:12" ht="16.5" x14ac:dyDescent="0.25">
      <c r="A34" s="14">
        <v>20</v>
      </c>
      <c r="B34" s="26" t="s">
        <v>480</v>
      </c>
      <c r="C34" s="27" t="s">
        <v>481</v>
      </c>
      <c r="D34" s="28" t="s">
        <v>63</v>
      </c>
      <c r="E34" s="38">
        <v>0</v>
      </c>
      <c r="F34" s="38">
        <v>0</v>
      </c>
      <c r="G34" s="44">
        <f t="shared" si="0"/>
        <v>0</v>
      </c>
      <c r="H34" s="15">
        <v>0</v>
      </c>
      <c r="I34" s="16">
        <v>0</v>
      </c>
      <c r="J34" s="16">
        <f t="shared" si="1"/>
        <v>0</v>
      </c>
      <c r="K34" s="12" t="str">
        <f t="shared" si="2"/>
        <v>F</v>
      </c>
      <c r="L34" s="17"/>
    </row>
    <row r="35" spans="1:12" ht="16.5" x14ac:dyDescent="0.25">
      <c r="A35" s="14">
        <v>21</v>
      </c>
      <c r="B35" s="26" t="s">
        <v>482</v>
      </c>
      <c r="C35" s="27" t="s">
        <v>483</v>
      </c>
      <c r="D35" s="28" t="s">
        <v>64</v>
      </c>
      <c r="E35" s="38">
        <v>7</v>
      </c>
      <c r="F35" s="38">
        <v>9</v>
      </c>
      <c r="G35" s="44">
        <f t="shared" si="0"/>
        <v>8</v>
      </c>
      <c r="H35" s="15">
        <v>8.5</v>
      </c>
      <c r="I35" s="16">
        <v>6</v>
      </c>
      <c r="J35" s="16">
        <f t="shared" si="1"/>
        <v>6.7499999999999991</v>
      </c>
      <c r="K35" s="12" t="str">
        <f t="shared" si="2"/>
        <v>C+</v>
      </c>
      <c r="L35" s="17"/>
    </row>
    <row r="36" spans="1:12" ht="16.5" x14ac:dyDescent="0.25">
      <c r="A36" s="14">
        <v>22</v>
      </c>
      <c r="B36" s="26" t="s">
        <v>484</v>
      </c>
      <c r="C36" s="27" t="s">
        <v>485</v>
      </c>
      <c r="D36" s="28" t="s">
        <v>103</v>
      </c>
      <c r="E36" s="38">
        <v>7</v>
      </c>
      <c r="F36" s="38">
        <v>7</v>
      </c>
      <c r="G36" s="44">
        <f t="shared" si="0"/>
        <v>7</v>
      </c>
      <c r="H36" s="15">
        <v>7.5</v>
      </c>
      <c r="I36" s="16">
        <v>7.5</v>
      </c>
      <c r="J36" s="16">
        <f t="shared" si="1"/>
        <v>7.5</v>
      </c>
      <c r="K36" s="12" t="str">
        <f t="shared" si="2"/>
        <v>B</v>
      </c>
      <c r="L36" s="17"/>
    </row>
    <row r="37" spans="1:12" ht="16.5" x14ac:dyDescent="0.25">
      <c r="A37" s="14">
        <v>23</v>
      </c>
      <c r="B37" s="26" t="s">
        <v>486</v>
      </c>
      <c r="C37" s="27" t="s">
        <v>89</v>
      </c>
      <c r="D37" s="28" t="s">
        <v>171</v>
      </c>
      <c r="E37" s="38">
        <v>7</v>
      </c>
      <c r="F37" s="38">
        <v>8</v>
      </c>
      <c r="G37" s="44">
        <f t="shared" si="0"/>
        <v>7.5</v>
      </c>
      <c r="H37" s="15">
        <v>7</v>
      </c>
      <c r="I37" s="16">
        <v>5</v>
      </c>
      <c r="J37" s="16">
        <f t="shared" si="1"/>
        <v>5.6</v>
      </c>
      <c r="K37" s="12" t="str">
        <f t="shared" si="2"/>
        <v>C</v>
      </c>
      <c r="L37" s="17"/>
    </row>
    <row r="38" spans="1:12" ht="16.5" x14ac:dyDescent="0.25">
      <c r="A38" s="14">
        <v>24</v>
      </c>
      <c r="B38" s="26" t="s">
        <v>487</v>
      </c>
      <c r="C38" s="27" t="s">
        <v>488</v>
      </c>
      <c r="D38" s="28" t="s">
        <v>116</v>
      </c>
      <c r="E38" s="38">
        <v>0</v>
      </c>
      <c r="F38" s="38">
        <v>6</v>
      </c>
      <c r="G38" s="44">
        <f t="shared" si="0"/>
        <v>3</v>
      </c>
      <c r="H38" s="15">
        <v>2.4</v>
      </c>
      <c r="I38" s="16">
        <v>7</v>
      </c>
      <c r="J38" s="16">
        <f t="shared" si="1"/>
        <v>5.6199999999999992</v>
      </c>
      <c r="K38" s="12" t="str">
        <f t="shared" si="2"/>
        <v>C</v>
      </c>
      <c r="L38" s="17"/>
    </row>
    <row r="39" spans="1:12" ht="16.5" x14ac:dyDescent="0.25">
      <c r="A39" s="14">
        <v>25</v>
      </c>
      <c r="B39" s="26" t="s">
        <v>489</v>
      </c>
      <c r="C39" s="27" t="s">
        <v>490</v>
      </c>
      <c r="D39" s="28" t="s">
        <v>491</v>
      </c>
      <c r="E39" s="38">
        <v>7</v>
      </c>
      <c r="F39" s="38">
        <v>8</v>
      </c>
      <c r="G39" s="44">
        <f t="shared" si="0"/>
        <v>7.5</v>
      </c>
      <c r="H39" s="15">
        <v>8</v>
      </c>
      <c r="I39" s="16">
        <v>8</v>
      </c>
      <c r="J39" s="16">
        <f t="shared" si="1"/>
        <v>8</v>
      </c>
      <c r="K39" s="12" t="str">
        <f t="shared" si="2"/>
        <v>B+</v>
      </c>
      <c r="L39" s="17"/>
    </row>
    <row r="40" spans="1:12" ht="16.5" x14ac:dyDescent="0.25">
      <c r="A40" s="14">
        <v>26</v>
      </c>
      <c r="B40" s="26" t="s">
        <v>492</v>
      </c>
      <c r="C40" s="27" t="s">
        <v>493</v>
      </c>
      <c r="D40" s="28" t="s">
        <v>66</v>
      </c>
      <c r="E40" s="38">
        <v>0</v>
      </c>
      <c r="F40" s="38">
        <v>0</v>
      </c>
      <c r="G40" s="44">
        <f t="shared" si="0"/>
        <v>0</v>
      </c>
      <c r="H40" s="15">
        <v>0</v>
      </c>
      <c r="I40" s="16">
        <v>0</v>
      </c>
      <c r="J40" s="16">
        <f t="shared" si="1"/>
        <v>0</v>
      </c>
      <c r="K40" s="12" t="str">
        <f t="shared" si="2"/>
        <v>F</v>
      </c>
      <c r="L40" s="17"/>
    </row>
    <row r="41" spans="1:12" ht="16.5" x14ac:dyDescent="0.25">
      <c r="A41" s="14">
        <v>27</v>
      </c>
      <c r="B41" s="26" t="s">
        <v>494</v>
      </c>
      <c r="C41" s="27" t="s">
        <v>179</v>
      </c>
      <c r="D41" s="28" t="s">
        <v>66</v>
      </c>
      <c r="E41" s="38">
        <v>7</v>
      </c>
      <c r="F41" s="38">
        <v>7</v>
      </c>
      <c r="G41" s="44">
        <f t="shared" si="0"/>
        <v>7</v>
      </c>
      <c r="H41" s="15">
        <v>7.5</v>
      </c>
      <c r="I41" s="16">
        <v>7</v>
      </c>
      <c r="J41" s="16">
        <f t="shared" si="1"/>
        <v>7.1499999999999995</v>
      </c>
      <c r="K41" s="12" t="str">
        <f t="shared" si="2"/>
        <v>B</v>
      </c>
      <c r="L41" s="17"/>
    </row>
    <row r="42" spans="1:12" ht="16.5" x14ac:dyDescent="0.25">
      <c r="A42" s="14">
        <v>28</v>
      </c>
      <c r="B42" s="26" t="s">
        <v>495</v>
      </c>
      <c r="C42" s="27" t="s">
        <v>496</v>
      </c>
      <c r="D42" s="28" t="s">
        <v>292</v>
      </c>
      <c r="E42" s="38">
        <v>0</v>
      </c>
      <c r="F42" s="38">
        <v>7</v>
      </c>
      <c r="G42" s="44">
        <f t="shared" si="0"/>
        <v>3.5</v>
      </c>
      <c r="H42" s="15">
        <v>3</v>
      </c>
      <c r="I42" s="16">
        <v>7</v>
      </c>
      <c r="J42" s="16">
        <f t="shared" si="1"/>
        <v>5.7999999999999989</v>
      </c>
      <c r="K42" s="12" t="str">
        <f t="shared" si="2"/>
        <v>C</v>
      </c>
      <c r="L42" s="17"/>
    </row>
    <row r="43" spans="1:12" ht="16.5" x14ac:dyDescent="0.25">
      <c r="A43" s="14">
        <v>29</v>
      </c>
      <c r="B43" s="26" t="s">
        <v>497</v>
      </c>
      <c r="C43" s="27" t="s">
        <v>498</v>
      </c>
      <c r="D43" s="28" t="s">
        <v>499</v>
      </c>
      <c r="E43" s="38">
        <v>7</v>
      </c>
      <c r="F43" s="38">
        <v>8</v>
      </c>
      <c r="G43" s="44">
        <f t="shared" si="0"/>
        <v>7.5</v>
      </c>
      <c r="H43" s="15">
        <v>8</v>
      </c>
      <c r="I43" s="16">
        <v>5</v>
      </c>
      <c r="J43" s="16">
        <f t="shared" si="1"/>
        <v>5.9</v>
      </c>
      <c r="K43" s="12" t="str">
        <f t="shared" si="2"/>
        <v>C</v>
      </c>
      <c r="L43" s="17"/>
    </row>
    <row r="44" spans="1:12" ht="16.5" x14ac:dyDescent="0.25">
      <c r="A44" s="14">
        <v>30</v>
      </c>
      <c r="B44" s="26" t="s">
        <v>500</v>
      </c>
      <c r="C44" s="27" t="s">
        <v>501</v>
      </c>
      <c r="D44" s="28" t="s">
        <v>502</v>
      </c>
      <c r="E44" s="38">
        <v>0</v>
      </c>
      <c r="F44" s="38">
        <v>0</v>
      </c>
      <c r="G44" s="44">
        <f t="shared" si="0"/>
        <v>0</v>
      </c>
      <c r="H44" s="15">
        <v>0</v>
      </c>
      <c r="I44" s="16">
        <v>0</v>
      </c>
      <c r="J44" s="16">
        <f t="shared" si="1"/>
        <v>0</v>
      </c>
      <c r="K44" s="12" t="str">
        <f t="shared" si="2"/>
        <v>F</v>
      </c>
      <c r="L44" s="17"/>
    </row>
    <row r="45" spans="1:12" ht="16.5" x14ac:dyDescent="0.25">
      <c r="A45" s="14">
        <v>31</v>
      </c>
      <c r="B45" s="26" t="s">
        <v>503</v>
      </c>
      <c r="C45" s="27" t="s">
        <v>25</v>
      </c>
      <c r="D45" s="28" t="s">
        <v>43</v>
      </c>
      <c r="E45" s="38">
        <v>0</v>
      </c>
      <c r="F45" s="38">
        <v>6</v>
      </c>
      <c r="G45" s="44">
        <f t="shared" si="0"/>
        <v>3</v>
      </c>
      <c r="H45" s="15">
        <v>2.7</v>
      </c>
      <c r="I45" s="16">
        <v>7</v>
      </c>
      <c r="J45" s="16">
        <f t="shared" si="1"/>
        <v>5.7099999999999991</v>
      </c>
      <c r="K45" s="12" t="str">
        <f t="shared" si="2"/>
        <v>C</v>
      </c>
      <c r="L45" s="17"/>
    </row>
    <row r="46" spans="1:12" ht="16.5" x14ac:dyDescent="0.25">
      <c r="A46" s="14">
        <v>32</v>
      </c>
      <c r="B46" s="26" t="s">
        <v>504</v>
      </c>
      <c r="C46" s="27" t="s">
        <v>121</v>
      </c>
      <c r="D46" s="28" t="s">
        <v>95</v>
      </c>
      <c r="E46" s="38">
        <v>7</v>
      </c>
      <c r="F46" s="38">
        <v>6</v>
      </c>
      <c r="G46" s="44">
        <f t="shared" si="0"/>
        <v>6.5</v>
      </c>
      <c r="H46" s="15">
        <v>6.2</v>
      </c>
      <c r="I46" s="16">
        <v>6</v>
      </c>
      <c r="J46" s="16">
        <f t="shared" si="1"/>
        <v>6.0599999999999987</v>
      </c>
      <c r="K46" s="12" t="str">
        <f t="shared" si="2"/>
        <v>C+</v>
      </c>
      <c r="L46" s="17"/>
    </row>
    <row r="47" spans="1:12" ht="16.5" x14ac:dyDescent="0.25">
      <c r="A47" s="14">
        <v>33</v>
      </c>
      <c r="B47" s="26" t="s">
        <v>505</v>
      </c>
      <c r="C47" s="27" t="s">
        <v>463</v>
      </c>
      <c r="D47" s="28" t="s">
        <v>95</v>
      </c>
      <c r="E47" s="38">
        <v>7</v>
      </c>
      <c r="F47" s="38">
        <v>8</v>
      </c>
      <c r="G47" s="44">
        <f t="shared" si="0"/>
        <v>7.5</v>
      </c>
      <c r="H47" s="15">
        <v>7.2</v>
      </c>
      <c r="I47" s="16">
        <v>7.5</v>
      </c>
      <c r="J47" s="16">
        <f t="shared" si="1"/>
        <v>7.41</v>
      </c>
      <c r="K47" s="12" t="str">
        <f t="shared" si="2"/>
        <v>B</v>
      </c>
      <c r="L47" s="17"/>
    </row>
    <row r="48" spans="1:12" ht="16.5" x14ac:dyDescent="0.25">
      <c r="A48" s="14">
        <v>34</v>
      </c>
      <c r="B48" s="26" t="s">
        <v>506</v>
      </c>
      <c r="C48" s="27" t="s">
        <v>507</v>
      </c>
      <c r="D48" s="28" t="s">
        <v>106</v>
      </c>
      <c r="E48" s="38">
        <v>0</v>
      </c>
      <c r="F48" s="38">
        <v>0</v>
      </c>
      <c r="G48" s="44">
        <f t="shared" si="0"/>
        <v>0</v>
      </c>
      <c r="H48" s="15">
        <v>0</v>
      </c>
      <c r="I48" s="16">
        <v>6.5</v>
      </c>
      <c r="J48" s="16">
        <f t="shared" si="1"/>
        <v>4.55</v>
      </c>
      <c r="K48" s="12" t="str">
        <f t="shared" si="2"/>
        <v>D</v>
      </c>
      <c r="L48" s="17"/>
    </row>
    <row r="49" spans="1:12" ht="16.5" x14ac:dyDescent="0.25">
      <c r="A49" s="14">
        <v>35</v>
      </c>
      <c r="B49" s="26" t="s">
        <v>509</v>
      </c>
      <c r="C49" s="27" t="s">
        <v>510</v>
      </c>
      <c r="D49" s="28" t="s">
        <v>96</v>
      </c>
      <c r="E49" s="38">
        <v>7</v>
      </c>
      <c r="F49" s="38">
        <v>7</v>
      </c>
      <c r="G49" s="44">
        <f t="shared" si="0"/>
        <v>7</v>
      </c>
      <c r="H49" s="15">
        <v>6.5</v>
      </c>
      <c r="I49" s="16">
        <v>8</v>
      </c>
      <c r="J49" s="16">
        <f t="shared" si="1"/>
        <v>7.55</v>
      </c>
      <c r="K49" s="12" t="str">
        <f t="shared" si="2"/>
        <v>B</v>
      </c>
      <c r="L49" s="17"/>
    </row>
    <row r="50" spans="1:12" ht="16.5" x14ac:dyDescent="0.25">
      <c r="A50" s="14">
        <v>36</v>
      </c>
      <c r="B50" s="26" t="s">
        <v>511</v>
      </c>
      <c r="C50" s="27" t="s">
        <v>512</v>
      </c>
      <c r="D50" s="28" t="s">
        <v>96</v>
      </c>
      <c r="E50" s="38">
        <v>7</v>
      </c>
      <c r="F50" s="38">
        <v>9</v>
      </c>
      <c r="G50" s="44">
        <f t="shared" si="0"/>
        <v>8</v>
      </c>
      <c r="H50" s="15">
        <v>8.5</v>
      </c>
      <c r="I50" s="16">
        <v>8.5</v>
      </c>
      <c r="J50" s="16">
        <f t="shared" si="1"/>
        <v>8.5</v>
      </c>
      <c r="K50" s="12" t="str">
        <f t="shared" si="2"/>
        <v>A</v>
      </c>
      <c r="L50" s="17"/>
    </row>
    <row r="51" spans="1:12" ht="16.5" x14ac:dyDescent="0.25">
      <c r="A51" s="14">
        <v>37</v>
      </c>
      <c r="B51" s="26" t="s">
        <v>513</v>
      </c>
      <c r="C51" s="27" t="s">
        <v>514</v>
      </c>
      <c r="D51" s="28" t="s">
        <v>47</v>
      </c>
      <c r="E51" s="38">
        <v>6</v>
      </c>
      <c r="F51" s="38">
        <v>8</v>
      </c>
      <c r="G51" s="44">
        <f t="shared" si="0"/>
        <v>7</v>
      </c>
      <c r="H51" s="15">
        <v>7.5</v>
      </c>
      <c r="I51" s="16">
        <v>5</v>
      </c>
      <c r="J51" s="16">
        <f t="shared" si="1"/>
        <v>5.75</v>
      </c>
      <c r="K51" s="12" t="str">
        <f t="shared" si="2"/>
        <v>C</v>
      </c>
      <c r="L51" s="17"/>
    </row>
    <row r="52" spans="1:12" ht="16.5" x14ac:dyDescent="0.25">
      <c r="A52" s="14">
        <v>38</v>
      </c>
      <c r="B52" s="26" t="s">
        <v>515</v>
      </c>
      <c r="C52" s="27" t="s">
        <v>516</v>
      </c>
      <c r="D52" s="28" t="s">
        <v>355</v>
      </c>
      <c r="E52" s="38">
        <v>7</v>
      </c>
      <c r="F52" s="38">
        <v>8</v>
      </c>
      <c r="G52" s="44">
        <f t="shared" si="0"/>
        <v>7.5</v>
      </c>
      <c r="H52" s="15">
        <v>8</v>
      </c>
      <c r="I52" s="16">
        <v>5.5</v>
      </c>
      <c r="J52" s="16">
        <f t="shared" si="1"/>
        <v>6.25</v>
      </c>
      <c r="K52" s="12" t="str">
        <f t="shared" si="2"/>
        <v>C+</v>
      </c>
      <c r="L52" s="17"/>
    </row>
    <row r="53" spans="1:12" ht="16.5" x14ac:dyDescent="0.25">
      <c r="A53" s="14">
        <v>39</v>
      </c>
      <c r="B53" s="26" t="s">
        <v>517</v>
      </c>
      <c r="C53" s="27" t="s">
        <v>518</v>
      </c>
      <c r="D53" s="28" t="s">
        <v>355</v>
      </c>
      <c r="E53" s="38">
        <v>8</v>
      </c>
      <c r="F53" s="38">
        <v>9</v>
      </c>
      <c r="G53" s="44">
        <f t="shared" si="0"/>
        <v>8.5</v>
      </c>
      <c r="H53" s="15">
        <v>9</v>
      </c>
      <c r="I53" s="16">
        <v>7.5</v>
      </c>
      <c r="J53" s="16">
        <f t="shared" si="1"/>
        <v>7.9499999999999993</v>
      </c>
      <c r="K53" s="12" t="str">
        <f t="shared" si="2"/>
        <v>B+</v>
      </c>
      <c r="L53" s="17"/>
    </row>
    <row r="54" spans="1:12" ht="16.5" x14ac:dyDescent="0.25">
      <c r="A54" s="14">
        <v>40</v>
      </c>
      <c r="B54" s="26" t="s">
        <v>519</v>
      </c>
      <c r="C54" s="27" t="s">
        <v>294</v>
      </c>
      <c r="D54" s="28" t="s">
        <v>48</v>
      </c>
      <c r="E54" s="38">
        <v>6</v>
      </c>
      <c r="F54" s="38">
        <v>8</v>
      </c>
      <c r="G54" s="44">
        <f t="shared" si="0"/>
        <v>7</v>
      </c>
      <c r="H54" s="15">
        <v>6.7</v>
      </c>
      <c r="I54" s="16">
        <v>6</v>
      </c>
      <c r="J54" s="16">
        <f t="shared" si="1"/>
        <v>6.2099999999999991</v>
      </c>
      <c r="K54" s="12" t="str">
        <f t="shared" si="2"/>
        <v>C+</v>
      </c>
      <c r="L54" s="17"/>
    </row>
    <row r="55" spans="1:12" ht="16.5" x14ac:dyDescent="0.25">
      <c r="A55" s="14">
        <v>41</v>
      </c>
      <c r="B55" s="26" t="s">
        <v>520</v>
      </c>
      <c r="C55" s="27" t="s">
        <v>514</v>
      </c>
      <c r="D55" s="28" t="s">
        <v>340</v>
      </c>
      <c r="E55" s="38">
        <v>7</v>
      </c>
      <c r="F55" s="38">
        <v>9</v>
      </c>
      <c r="G55" s="44">
        <f t="shared" si="0"/>
        <v>8</v>
      </c>
      <c r="H55" s="15">
        <v>7.7</v>
      </c>
      <c r="I55" s="16">
        <v>7</v>
      </c>
      <c r="J55" s="16">
        <f t="shared" si="1"/>
        <v>7.2099999999999991</v>
      </c>
      <c r="K55" s="12" t="str">
        <f t="shared" si="2"/>
        <v>B</v>
      </c>
      <c r="L55" s="17"/>
    </row>
    <row r="56" spans="1:12" ht="16.5" x14ac:dyDescent="0.25">
      <c r="A56" s="14">
        <v>42</v>
      </c>
      <c r="B56" s="26" t="s">
        <v>521</v>
      </c>
      <c r="C56" s="27" t="s">
        <v>522</v>
      </c>
      <c r="D56" s="28" t="s">
        <v>50</v>
      </c>
      <c r="E56" s="38">
        <v>0</v>
      </c>
      <c r="F56" s="38">
        <v>0</v>
      </c>
      <c r="G56" s="44">
        <f t="shared" si="0"/>
        <v>0</v>
      </c>
      <c r="H56" s="15">
        <v>0</v>
      </c>
      <c r="I56" s="16">
        <v>0</v>
      </c>
      <c r="J56" s="16">
        <f t="shared" si="1"/>
        <v>0</v>
      </c>
      <c r="K56" s="12" t="str">
        <f t="shared" si="2"/>
        <v>F</v>
      </c>
      <c r="L56" s="17"/>
    </row>
    <row r="57" spans="1:12" ht="16.5" x14ac:dyDescent="0.25">
      <c r="A57" s="14">
        <v>43</v>
      </c>
      <c r="B57" s="26" t="s">
        <v>523</v>
      </c>
      <c r="C57" s="27" t="s">
        <v>524</v>
      </c>
      <c r="D57" s="28" t="s">
        <v>78</v>
      </c>
      <c r="E57" s="38">
        <v>0</v>
      </c>
      <c r="F57" s="38">
        <v>8</v>
      </c>
      <c r="G57" s="44">
        <f t="shared" si="0"/>
        <v>4</v>
      </c>
      <c r="H57" s="15">
        <v>3.7</v>
      </c>
      <c r="I57" s="16">
        <v>7</v>
      </c>
      <c r="J57" s="16">
        <f t="shared" si="1"/>
        <v>6.01</v>
      </c>
      <c r="K57" s="12" t="str">
        <f t="shared" si="2"/>
        <v>C+</v>
      </c>
      <c r="L57" s="17"/>
    </row>
    <row r="58" spans="1:12" ht="16.5" x14ac:dyDescent="0.25">
      <c r="A58" s="14">
        <v>44</v>
      </c>
      <c r="B58" s="29" t="s">
        <v>525</v>
      </c>
      <c r="C58" s="30" t="s">
        <v>526</v>
      </c>
      <c r="D58" s="31" t="s">
        <v>239</v>
      </c>
      <c r="E58" s="38">
        <v>7</v>
      </c>
      <c r="F58" s="38">
        <v>8</v>
      </c>
      <c r="G58" s="44">
        <f t="shared" si="0"/>
        <v>7.5</v>
      </c>
      <c r="H58" s="86">
        <v>8</v>
      </c>
      <c r="I58" s="79">
        <v>7</v>
      </c>
      <c r="J58" s="79">
        <f t="shared" si="1"/>
        <v>7.2999999999999989</v>
      </c>
      <c r="K58" s="80" t="str">
        <f t="shared" si="2"/>
        <v>B</v>
      </c>
      <c r="L58" s="81"/>
    </row>
    <row r="59" spans="1:1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18" t="str">
        <f>"Cộng danh sách gồm "</f>
        <v xml:space="preserve">Cộng danh sách gồm </v>
      </c>
      <c r="B60" s="18"/>
      <c r="C60" s="18"/>
      <c r="D60" s="19">
        <f>COUNTA(K15:K58)</f>
        <v>44</v>
      </c>
      <c r="E60" s="19"/>
      <c r="F60" s="19"/>
      <c r="G60" s="19"/>
      <c r="H60" s="20">
        <v>1</v>
      </c>
      <c r="I60" s="21"/>
      <c r="J60" s="1"/>
      <c r="K60" s="1"/>
      <c r="L60" s="1"/>
    </row>
    <row r="61" spans="1:12" ht="15.75" x14ac:dyDescent="0.25">
      <c r="A61" s="108" t="s">
        <v>19</v>
      </c>
      <c r="B61" s="108"/>
      <c r="C61" s="108"/>
      <c r="D61" s="22">
        <f>COUNTIF(J15:J58,"&gt;=5")</f>
        <v>33</v>
      </c>
      <c r="E61" s="39"/>
      <c r="F61" s="39"/>
      <c r="G61" s="39"/>
      <c r="H61" s="23">
        <f>D61/D60</f>
        <v>0.75</v>
      </c>
      <c r="I61" s="24"/>
      <c r="J61" s="1"/>
      <c r="K61" s="1"/>
      <c r="L61" s="1"/>
    </row>
    <row r="62" spans="1:12" ht="15.75" x14ac:dyDescent="0.25">
      <c r="A62" s="108" t="s">
        <v>20</v>
      </c>
      <c r="B62" s="108"/>
      <c r="C62" s="108"/>
      <c r="D62" s="22">
        <f>COUNTIF(J15:J58,"&lt;5")</f>
        <v>11</v>
      </c>
      <c r="E62" s="39"/>
      <c r="F62" s="39"/>
      <c r="G62" s="39"/>
      <c r="H62" s="23">
        <f>D62/D60</f>
        <v>0.25</v>
      </c>
      <c r="I62" s="24"/>
      <c r="J62" s="1"/>
      <c r="K62" s="1"/>
      <c r="L62" s="1"/>
    </row>
    <row r="63" spans="1:12" ht="15.75" x14ac:dyDescent="0.25">
      <c r="A63" s="25"/>
      <c r="B63" s="25"/>
      <c r="C63" s="4"/>
      <c r="D63" s="25"/>
      <c r="E63" s="25"/>
      <c r="F63" s="25"/>
      <c r="G63" s="25"/>
      <c r="H63" s="3"/>
      <c r="I63" s="1"/>
      <c r="J63" s="1"/>
      <c r="K63" s="1"/>
      <c r="L63" s="1"/>
    </row>
    <row r="64" spans="1:12" ht="15.75" x14ac:dyDescent="0.25">
      <c r="A64" s="1"/>
      <c r="B64" s="1"/>
      <c r="C64" s="1"/>
      <c r="D64" s="1"/>
      <c r="E64" s="1"/>
      <c r="F64" s="1"/>
      <c r="G64" s="1"/>
      <c r="H64" s="109" t="str">
        <f ca="1">"TP. Hồ Chí Minh, ngày "&amp;  DAY(NOW())&amp;" tháng " &amp;MONTH(NOW())&amp;" năm "&amp;YEAR(NOW())</f>
        <v>TP. Hồ Chí Minh, ngày 13 tháng 6 năm 2019</v>
      </c>
      <c r="I64" s="109"/>
      <c r="J64" s="109"/>
      <c r="K64" s="109"/>
      <c r="L64" s="109"/>
    </row>
    <row r="65" spans="1:12" ht="15.75" x14ac:dyDescent="0.25">
      <c r="A65" s="93" t="s">
        <v>21</v>
      </c>
      <c r="B65" s="93"/>
      <c r="C65" s="93"/>
      <c r="D65" s="1"/>
      <c r="E65" s="1"/>
      <c r="F65" s="1"/>
      <c r="G65" s="1"/>
      <c r="H65" s="93" t="s">
        <v>22</v>
      </c>
      <c r="I65" s="93"/>
      <c r="J65" s="93"/>
      <c r="K65" s="93"/>
      <c r="L65" s="93"/>
    </row>
    <row r="68" spans="1:12" ht="16.5" x14ac:dyDescent="0.25">
      <c r="B68" s="92" t="s">
        <v>720</v>
      </c>
      <c r="C68" s="92"/>
      <c r="I68" s="92" t="s">
        <v>721</v>
      </c>
      <c r="J68" s="92"/>
      <c r="K68" s="92"/>
    </row>
  </sheetData>
  <protectedRanges>
    <protectedRange sqref="L15:L58" name="Range4"/>
    <protectedRange sqref="B15:I58" name="Range3"/>
    <protectedRange sqref="C8:C10 J8:J9" name="Range2"/>
    <protectedRange sqref="A4" name="Range1"/>
    <protectedRange sqref="H13:I13" name="Range6"/>
  </protectedRanges>
  <mergeCells count="27">
    <mergeCell ref="A4:D4"/>
    <mergeCell ref="A1:D1"/>
    <mergeCell ref="H1:L1"/>
    <mergeCell ref="A2:D2"/>
    <mergeCell ref="H2:L2"/>
    <mergeCell ref="A3:D3"/>
    <mergeCell ref="A6:L6"/>
    <mergeCell ref="A8:B8"/>
    <mergeCell ref="C8:D8"/>
    <mergeCell ref="A9:B9"/>
    <mergeCell ref="C9:D9"/>
    <mergeCell ref="H9:I9"/>
    <mergeCell ref="B68:C68"/>
    <mergeCell ref="I68:K68"/>
    <mergeCell ref="A65:C65"/>
    <mergeCell ref="H65:L65"/>
    <mergeCell ref="A10:B10"/>
    <mergeCell ref="C10:D10"/>
    <mergeCell ref="A12:A13"/>
    <mergeCell ref="B12:B13"/>
    <mergeCell ref="C12:D13"/>
    <mergeCell ref="J12:K12"/>
    <mergeCell ref="L12:L13"/>
    <mergeCell ref="C14:D14"/>
    <mergeCell ref="A61:C61"/>
    <mergeCell ref="A62:C62"/>
    <mergeCell ref="H64:L64"/>
  </mergeCells>
  <conditionalFormatting sqref="K15:K58">
    <cfRule type="cellIs" dxfId="1" priority="2" stopIfTrue="1" operator="equal">
      <formula>"F"</formula>
    </cfRule>
  </conditionalFormatting>
  <conditionalFormatting sqref="J15:J58">
    <cfRule type="expression" dxfId="0" priority="1" stopIfTrue="1">
      <formula>MAX(#REF!)&lt;4</formula>
    </cfRule>
  </conditionalFormatting>
  <pageMargins left="0" right="0.7" top="0.27" bottom="0.3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06ĐH_KTTN1</vt:lpstr>
      <vt:lpstr>06ĐH_KTTN2</vt:lpstr>
      <vt:lpstr>06ĐH_QLTN3</vt:lpstr>
      <vt:lpstr>06ĐH_QLTN4</vt:lpstr>
      <vt:lpstr>06ĐH_QTKD1</vt:lpstr>
      <vt:lpstr>06ĐH_QTKD2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2019-06-13T02:59:49Z</dcterms:modified>
</cp:coreProperties>
</file>