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075" windowHeight="5670"/>
  </bookViews>
  <sheets>
    <sheet name="06ĐH_QLTN1" sheetId="4" r:id="rId1"/>
    <sheet name="06ĐH_QLTN2" sheetId="5" r:id="rId2"/>
    <sheet name="06ĐH_QLTN3" sheetId="6" r:id="rId3"/>
    <sheet name="06ĐH_QLTN4" sheetId="7" r:id="rId4"/>
    <sheet name="06ĐH_KT" sheetId="21" r:id="rId5"/>
    <sheet name="06ĐH_BĐKH" sheetId="22" r:id="rId6"/>
  </sheets>
  <calcPr calcId="125725"/>
</workbook>
</file>

<file path=xl/calcChain.xml><?xml version="1.0" encoding="utf-8"?>
<calcChain xmlns="http://schemas.openxmlformats.org/spreadsheetml/2006/main">
  <c r="E41" i="22"/>
  <c r="A37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43" i="21"/>
  <c r="A39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3" i="7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3" i="6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4" i="5"/>
  <c r="A70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3" i="4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72" i="5" l="1"/>
  <c r="D39" i="22"/>
  <c r="D41" i="21"/>
  <c r="D71" i="7"/>
  <c r="D71" i="4"/>
  <c r="D71" i="6"/>
  <c r="H15" i="22"/>
  <c r="D37" s="1"/>
  <c r="D38"/>
  <c r="H15" i="21"/>
  <c r="D39" s="1"/>
  <c r="D40"/>
  <c r="H15" i="7"/>
  <c r="D69" s="1"/>
  <c r="D70"/>
  <c r="H15" i="6"/>
  <c r="D69" s="1"/>
  <c r="D70"/>
  <c r="H15" i="5"/>
  <c r="D70" s="1"/>
  <c r="D71"/>
  <c r="H15" i="4"/>
  <c r="D69" s="1"/>
  <c r="D70"/>
  <c r="E72" i="5" l="1"/>
  <c r="E39" i="22"/>
  <c r="E41" i="21"/>
  <c r="E71" i="5"/>
  <c r="E71" i="6"/>
  <c r="E71" i="7"/>
  <c r="E71" i="4"/>
  <c r="E70"/>
  <c r="E38" i="22"/>
  <c r="E70" i="6"/>
  <c r="E70" i="7"/>
  <c r="E40" i="21"/>
</calcChain>
</file>

<file path=xl/comments1.xml><?xml version="1.0" encoding="utf-8"?>
<comments xmlns="http://schemas.openxmlformats.org/spreadsheetml/2006/main">
  <authors>
    <author>Author</author>
  </authors>
  <commentList>
    <comment ref="H67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<sst xmlns="http://schemas.openxmlformats.org/spreadsheetml/2006/main" count="964" uniqueCount="670">
  <si>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</si>
  <si>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</si>
  <si>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</si>
  <si>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</si>
  <si>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</si>
  <si>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</si>
  <si>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</si>
  <si>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</si>
  <si>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</si>
  <si>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</si>
  <si>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</si>
  <si>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</si>
  <si>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</si>
  <si>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</si>
  <si>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</si>
  <si>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</si>
  <si>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</si>
  <si>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</si>
  <si>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</si>
  <si>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</si>
  <si>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</si>
  <si>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</si>
  <si>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</si>
  <si>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</si>
  <si>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Anh</t>
  </si>
  <si>
    <t>Nguyễn Thị Kim</t>
  </si>
  <si>
    <t>Chi</t>
  </si>
  <si>
    <t>Công</t>
  </si>
  <si>
    <t>Dung</t>
  </si>
  <si>
    <t>Duy</t>
  </si>
  <si>
    <t>Hải</t>
  </si>
  <si>
    <t>Hào</t>
  </si>
  <si>
    <t>Hiệp</t>
  </si>
  <si>
    <t>Hiếu</t>
  </si>
  <si>
    <t>Hùng</t>
  </si>
  <si>
    <t>Huy</t>
  </si>
  <si>
    <t>Huyền</t>
  </si>
  <si>
    <t>Hương</t>
  </si>
  <si>
    <t>Kim</t>
  </si>
  <si>
    <t>Luân</t>
  </si>
  <si>
    <t>Ngọc</t>
  </si>
  <si>
    <t>Nguyễn Thị Minh</t>
  </si>
  <si>
    <t>Nhật</t>
  </si>
  <si>
    <t>Quân</t>
  </si>
  <si>
    <t>Trần Văn</t>
  </si>
  <si>
    <t>Thanh</t>
  </si>
  <si>
    <t>Thiện</t>
  </si>
  <si>
    <t>Tuấn</t>
  </si>
  <si>
    <t>Uyên</t>
  </si>
  <si>
    <t>Bảo</t>
  </si>
  <si>
    <t>Châu</t>
  </si>
  <si>
    <t>Phạm Văn</t>
  </si>
  <si>
    <t xml:space="preserve">Nguyễn Thị Thu </t>
  </si>
  <si>
    <t>Nguyễn Thị Thanh</t>
  </si>
  <si>
    <t>Dương</t>
  </si>
  <si>
    <t>Đạt</t>
  </si>
  <si>
    <t>Nguyễn Minh</t>
  </si>
  <si>
    <t>Nguyễn Hữu</t>
  </si>
  <si>
    <t>Khang</t>
  </si>
  <si>
    <t>Khoa</t>
  </si>
  <si>
    <t>Khương</t>
  </si>
  <si>
    <t>Long</t>
  </si>
  <si>
    <t>Nam</t>
  </si>
  <si>
    <t>Nguyễn Thanh</t>
  </si>
  <si>
    <t>Nhi</t>
  </si>
  <si>
    <t>Phúc</t>
  </si>
  <si>
    <t>Sang</t>
  </si>
  <si>
    <t>Sơn</t>
  </si>
  <si>
    <t>Nguyễn Ngọc</t>
  </si>
  <si>
    <t>Nguyễn Trường</t>
  </si>
  <si>
    <t>Thành</t>
  </si>
  <si>
    <t>Nguyễn Văn</t>
  </si>
  <si>
    <t>Thắng</t>
  </si>
  <si>
    <t>Thủy</t>
  </si>
  <si>
    <t>Nguyễn Đức</t>
  </si>
  <si>
    <t>Tú</t>
  </si>
  <si>
    <t>Phạm Thanh</t>
  </si>
  <si>
    <t>Tùng</t>
  </si>
  <si>
    <t>Nguyễn Ngọc Minh</t>
  </si>
  <si>
    <t>Vy</t>
  </si>
  <si>
    <t>Hạnh</t>
  </si>
  <si>
    <t xml:space="preserve">Nguyễn Văn </t>
  </si>
  <si>
    <t>Kiên</t>
  </si>
  <si>
    <t>Linh</t>
  </si>
  <si>
    <t>Nguyễn Hoàng</t>
  </si>
  <si>
    <t>Minh</t>
  </si>
  <si>
    <t>Nghĩa</t>
  </si>
  <si>
    <t>Như</t>
  </si>
  <si>
    <t>Phương</t>
  </si>
  <si>
    <t>Quỳnh</t>
  </si>
  <si>
    <t>Tài</t>
  </si>
  <si>
    <t>Lê Phú</t>
  </si>
  <si>
    <t>Thảo</t>
  </si>
  <si>
    <t>Đào Thị Cẩm</t>
  </si>
  <si>
    <t>Tiên</t>
  </si>
  <si>
    <t>0650120001</t>
  </si>
  <si>
    <t>Lê Thị</t>
  </si>
  <si>
    <t>An</t>
  </si>
  <si>
    <t>0650120002</t>
  </si>
  <si>
    <t>Nguyễn Thị Phương</t>
  </si>
  <si>
    <t>0650120003</t>
  </si>
  <si>
    <t>Phạm Thiên</t>
  </si>
  <si>
    <t>0650120004</t>
  </si>
  <si>
    <t>Chí</t>
  </si>
  <si>
    <t>0650120007</t>
  </si>
  <si>
    <t>Bá Hoàng</t>
  </si>
  <si>
    <t>Diệu</t>
  </si>
  <si>
    <t>0650120008</t>
  </si>
  <si>
    <t>Lê Thị Mỹ</t>
  </si>
  <si>
    <t>0650120009</t>
  </si>
  <si>
    <t>Lê Võ Mai</t>
  </si>
  <si>
    <t>Duyên</t>
  </si>
  <si>
    <t>0650120005</t>
  </si>
  <si>
    <t>Trần Quang</t>
  </si>
  <si>
    <t>Đại</t>
  </si>
  <si>
    <t>0650120006</t>
  </si>
  <si>
    <t>0650120011</t>
  </si>
  <si>
    <t xml:space="preserve">Mai Thị Ngọc </t>
  </si>
  <si>
    <t>0650120010</t>
  </si>
  <si>
    <t>Nguyễn Thị Thùy</t>
  </si>
  <si>
    <t>Hân</t>
  </si>
  <si>
    <t>0650120012</t>
  </si>
  <si>
    <t>Huỳnh Thế</t>
  </si>
  <si>
    <t>Hiển</t>
  </si>
  <si>
    <t>0650120013</t>
  </si>
  <si>
    <t>Lê Trung</t>
  </si>
  <si>
    <t>0650120014</t>
  </si>
  <si>
    <t>Hữu</t>
  </si>
  <si>
    <t>0650120015</t>
  </si>
  <si>
    <t>Trần Trọng Đăng</t>
  </si>
  <si>
    <t>0650120016</t>
  </si>
  <si>
    <t>Nguyễn</t>
  </si>
  <si>
    <t>0650120017</t>
  </si>
  <si>
    <t>Huỳnh Thị Ngọc</t>
  </si>
  <si>
    <t>Lan</t>
  </si>
  <si>
    <t>0650120018</t>
  </si>
  <si>
    <t>Nguyễn Trần Mỹ</t>
  </si>
  <si>
    <t>Lệ</t>
  </si>
  <si>
    <t>0650120019</t>
  </si>
  <si>
    <t>0650120020</t>
  </si>
  <si>
    <t xml:space="preserve">Nguyễn Thị Diễm </t>
  </si>
  <si>
    <t>Mi</t>
  </si>
  <si>
    <t>0650120021</t>
  </si>
  <si>
    <t>Lâm Đỗ Quang</t>
  </si>
  <si>
    <t>0650120022</t>
  </si>
  <si>
    <t>Huỳnh Việt</t>
  </si>
  <si>
    <t>0650120023</t>
  </si>
  <si>
    <t>Trần Thị Thanh</t>
  </si>
  <si>
    <t>Ngân</t>
  </si>
  <si>
    <t>0650120025</t>
  </si>
  <si>
    <t>Bùi Thị</t>
  </si>
  <si>
    <t>0650120024</t>
  </si>
  <si>
    <t>Phạm Lê Tú</t>
  </si>
  <si>
    <t>0650120026</t>
  </si>
  <si>
    <t>Trần Minh</t>
  </si>
  <si>
    <t>0650120027</t>
  </si>
  <si>
    <t>0650120028</t>
  </si>
  <si>
    <t>0650120266</t>
  </si>
  <si>
    <t xml:space="preserve">Nguyễn Thị Yến </t>
  </si>
  <si>
    <t>0650120030</t>
  </si>
  <si>
    <t>Huỳnh Thị Hoài</t>
  </si>
  <si>
    <t>0650120029</t>
  </si>
  <si>
    <t>Phan Thanh Quỳnh</t>
  </si>
  <si>
    <t>0650120031</t>
  </si>
  <si>
    <t>Trần Tỷ</t>
  </si>
  <si>
    <t>Phú</t>
  </si>
  <si>
    <t>0650120032</t>
  </si>
  <si>
    <t>Lê Minh</t>
  </si>
  <si>
    <t>0650120033</t>
  </si>
  <si>
    <t>Đặng Thị Tố</t>
  </si>
  <si>
    <t>Quyên</t>
  </si>
  <si>
    <t>0650120034</t>
  </si>
  <si>
    <t>0650120035</t>
  </si>
  <si>
    <t>Văn Minh</t>
  </si>
  <si>
    <t>Tấn</t>
  </si>
  <si>
    <t>0650120036</t>
  </si>
  <si>
    <t>Phan Nguyễn Nhật</t>
  </si>
  <si>
    <t>0650120037</t>
  </si>
  <si>
    <t>Lê Tuấn</t>
  </si>
  <si>
    <t>0650120038</t>
  </si>
  <si>
    <t>Lê Thị Thu</t>
  </si>
  <si>
    <t>0650120039</t>
  </si>
  <si>
    <t>Lê Quốc</t>
  </si>
  <si>
    <t>Thịnh</t>
  </si>
  <si>
    <t>0650120040</t>
  </si>
  <si>
    <t>Quách Xuân</t>
  </si>
  <si>
    <t>Thu</t>
  </si>
  <si>
    <t>0650120043</t>
  </si>
  <si>
    <t>0650120041</t>
  </si>
  <si>
    <t>Nguyễn Phan Anh</t>
  </si>
  <si>
    <t>Thư</t>
  </si>
  <si>
    <t>0650120042</t>
  </si>
  <si>
    <t>Huỳnh Thị</t>
  </si>
  <si>
    <t>Thương</t>
  </si>
  <si>
    <t>0650120044</t>
  </si>
  <si>
    <t>Lê Thị Lệ</t>
  </si>
  <si>
    <t>Tình</t>
  </si>
  <si>
    <t>0650120045</t>
  </si>
  <si>
    <t>Huỳnh Kiều</t>
  </si>
  <si>
    <t>Trang</t>
  </si>
  <si>
    <t>0650120046</t>
  </si>
  <si>
    <t>Phan Thị Thanh</t>
  </si>
  <si>
    <t>Trúc</t>
  </si>
  <si>
    <t>0650120047</t>
  </si>
  <si>
    <t>Lê Tạ Anh</t>
  </si>
  <si>
    <t>0650120048</t>
  </si>
  <si>
    <t>Trần Khánh</t>
  </si>
  <si>
    <t>0650120049</t>
  </si>
  <si>
    <t>Tường</t>
  </si>
  <si>
    <t>0650120050</t>
  </si>
  <si>
    <t>Võ Phương</t>
  </si>
  <si>
    <t>0650120052</t>
  </si>
  <si>
    <t>Lương Nguyễn Uyên</t>
  </si>
  <si>
    <t>0650120053</t>
  </si>
  <si>
    <t>Nguyễn Ngọc Thiệu</t>
  </si>
  <si>
    <t>06ĐH_QLTN1</t>
  </si>
  <si>
    <t>0650120054</t>
  </si>
  <si>
    <t>Lâm Minh</t>
  </si>
  <si>
    <t>0650120055</t>
  </si>
  <si>
    <t>Võ Thành</t>
  </si>
  <si>
    <t>0650120056</t>
  </si>
  <si>
    <t>Nguyễn Quang</t>
  </si>
  <si>
    <t>Án</t>
  </si>
  <si>
    <t>0650120057</t>
  </si>
  <si>
    <t>Nguyễn Vũ Hoàng</t>
  </si>
  <si>
    <t>0650120058</t>
  </si>
  <si>
    <t>Đặng Thái</t>
  </si>
  <si>
    <t>0650120106</t>
  </si>
  <si>
    <t xml:space="preserve">Lê Thị Kim </t>
  </si>
  <si>
    <t>0650120059</t>
  </si>
  <si>
    <t>Nguyễn Xuân</t>
  </si>
  <si>
    <t>Chuẩn</t>
  </si>
  <si>
    <t>0650120060</t>
  </si>
  <si>
    <t>Vương Thái</t>
  </si>
  <si>
    <t>Danh</t>
  </si>
  <si>
    <t>0650120061</t>
  </si>
  <si>
    <t>Hồ Thị</t>
  </si>
  <si>
    <t>Diễm</t>
  </si>
  <si>
    <t>0650120063</t>
  </si>
  <si>
    <t>Nguyễn Bình Lê</t>
  </si>
  <si>
    <t>0650120064</t>
  </si>
  <si>
    <t>Đặng Thị Mỹ</t>
  </si>
  <si>
    <t>0650120062</t>
  </si>
  <si>
    <t>Điền</t>
  </si>
  <si>
    <t>0650120065</t>
  </si>
  <si>
    <t>Tô Huệ</t>
  </si>
  <si>
    <t>0650120066</t>
  </si>
  <si>
    <t>Trần Thị Mỹ</t>
  </si>
  <si>
    <t>Hoa</t>
  </si>
  <si>
    <t>0650120067</t>
  </si>
  <si>
    <t>Đào Huỳnh Đăng</t>
  </si>
  <si>
    <t>0650120068</t>
  </si>
  <si>
    <t>Lý Minh</t>
  </si>
  <si>
    <t>0650120069</t>
  </si>
  <si>
    <t>Nguyễn Ngọc Quế</t>
  </si>
  <si>
    <t>Lam</t>
  </si>
  <si>
    <t>0650120070</t>
  </si>
  <si>
    <t>Nguyễn Tấn</t>
  </si>
  <si>
    <t>Liêm</t>
  </si>
  <si>
    <t>0650120071</t>
  </si>
  <si>
    <t>0650120072</t>
  </si>
  <si>
    <t>Lê Thị Trà</t>
  </si>
  <si>
    <t>My</t>
  </si>
  <si>
    <t>0650120073</t>
  </si>
  <si>
    <t>Năng</t>
  </si>
  <si>
    <t>0650120074</t>
  </si>
  <si>
    <t>Nguyễn Hoài</t>
  </si>
  <si>
    <t>0650120075</t>
  </si>
  <si>
    <t>Nguyễn Bích</t>
  </si>
  <si>
    <t>0650120076</t>
  </si>
  <si>
    <t xml:space="preserve">Hồ Thảo </t>
  </si>
  <si>
    <t>Nguyên</t>
  </si>
  <si>
    <t>0650120077</t>
  </si>
  <si>
    <t>Nguyễn Trọng</t>
  </si>
  <si>
    <t>Nhân</t>
  </si>
  <si>
    <t>0650120078</t>
  </si>
  <si>
    <t>Lý Phan Hiếu</t>
  </si>
  <si>
    <t>0650120079</t>
  </si>
  <si>
    <t>Mạch San</t>
  </si>
  <si>
    <t>0650120080</t>
  </si>
  <si>
    <t>Hồ Thị Huỳnh</t>
  </si>
  <si>
    <t>0650120081</t>
  </si>
  <si>
    <t>Trần Thị Quế</t>
  </si>
  <si>
    <t>0650120082</t>
  </si>
  <si>
    <t>Võ Hồng</t>
  </si>
  <si>
    <t>0650120083</t>
  </si>
  <si>
    <t>Lê Thiện Vĩnh</t>
  </si>
  <si>
    <t>0650120084</t>
  </si>
  <si>
    <t>Nguyễn Thế</t>
  </si>
  <si>
    <t>Quyền</t>
  </si>
  <si>
    <t>0650120085</t>
  </si>
  <si>
    <t>Phạm Mi</t>
  </si>
  <si>
    <t>Sil</t>
  </si>
  <si>
    <t>0650120087</t>
  </si>
  <si>
    <t>Nguyễn Ngọc Lan</t>
  </si>
  <si>
    <t>0650120088</t>
  </si>
  <si>
    <t>Đinh Hoàn</t>
  </si>
  <si>
    <t>0650120089</t>
  </si>
  <si>
    <t>0650120086</t>
  </si>
  <si>
    <t>Phạm Thị Hồng</t>
  </si>
  <si>
    <t>Thắm</t>
  </si>
  <si>
    <t>0650120090</t>
  </si>
  <si>
    <t>0650120091</t>
  </si>
  <si>
    <t>Lê Tiến</t>
  </si>
  <si>
    <t>0650120092</t>
  </si>
  <si>
    <t>Trần Hà</t>
  </si>
  <si>
    <t>0650120093</t>
  </si>
  <si>
    <t>Đặng Hiền</t>
  </si>
  <si>
    <t>0650120094</t>
  </si>
  <si>
    <t>Phạm Ngọc Huỳnh</t>
  </si>
  <si>
    <t>0650120096</t>
  </si>
  <si>
    <t>Nghiêm Thị Thảo</t>
  </si>
  <si>
    <t>0650120095</t>
  </si>
  <si>
    <t>Võ Thị Bích</t>
  </si>
  <si>
    <t>Trâm</t>
  </si>
  <si>
    <t>0650120097</t>
  </si>
  <si>
    <t>Trần Thiện</t>
  </si>
  <si>
    <t>Trí</t>
  </si>
  <si>
    <t>0650120098</t>
  </si>
  <si>
    <t>Hồ Thy</t>
  </si>
  <si>
    <t>0650120099</t>
  </si>
  <si>
    <t>Nguyễn Kha</t>
  </si>
  <si>
    <t>0650120100</t>
  </si>
  <si>
    <t>Tuyên</t>
  </si>
  <si>
    <t>0650120101</t>
  </si>
  <si>
    <t>Nguyễn Ngọc Thu</t>
  </si>
  <si>
    <t>Vân</t>
  </si>
  <si>
    <t>0650120102</t>
  </si>
  <si>
    <t>Trần Lê</t>
  </si>
  <si>
    <t>Vinh</t>
  </si>
  <si>
    <t>0650120103</t>
  </si>
  <si>
    <t>Đỗ Thu</t>
  </si>
  <si>
    <t>Xuân</t>
  </si>
  <si>
    <t>0650120104</t>
  </si>
  <si>
    <t>Nguyễn Thị</t>
  </si>
  <si>
    <t>0650120105</t>
  </si>
  <si>
    <t xml:space="preserve">Nguyễn Thị Kim </t>
  </si>
  <si>
    <t>Yến</t>
  </si>
  <si>
    <t>06ĐH_QLTN2</t>
  </si>
  <si>
    <t>0650120107</t>
  </si>
  <si>
    <t>Đặng Trọng Hoàng</t>
  </si>
  <si>
    <t>0650120109</t>
  </si>
  <si>
    <t>Đinh Thị Kim</t>
  </si>
  <si>
    <t>0650120108</t>
  </si>
  <si>
    <t>Trần Thị Vân Lan</t>
  </si>
  <si>
    <t>0650120110</t>
  </si>
  <si>
    <t>Trần Trang Tuấn</t>
  </si>
  <si>
    <t>Bửu</t>
  </si>
  <si>
    <t>0650120113</t>
  </si>
  <si>
    <t>Nông Văn</t>
  </si>
  <si>
    <t>0650120111</t>
  </si>
  <si>
    <t>Hà Anh</t>
  </si>
  <si>
    <t>Đào</t>
  </si>
  <si>
    <t>0650120112</t>
  </si>
  <si>
    <t>Võ Hữu</t>
  </si>
  <si>
    <t>Đức</t>
  </si>
  <si>
    <t>0650120114</t>
  </si>
  <si>
    <t>Giang</t>
  </si>
  <si>
    <t>0650120115</t>
  </si>
  <si>
    <t>0650120116</t>
  </si>
  <si>
    <t>Lưu Trần Công</t>
  </si>
  <si>
    <t>0650120117</t>
  </si>
  <si>
    <t>Võ Thị Ngọc</t>
  </si>
  <si>
    <t>0650120118</t>
  </si>
  <si>
    <t>Võ Hoàng</t>
  </si>
  <si>
    <t>0650120119</t>
  </si>
  <si>
    <t>Nguyễn Ngọc Duy</t>
  </si>
  <si>
    <t>Lâm</t>
  </si>
  <si>
    <t>0650120120</t>
  </si>
  <si>
    <t>Nguyễn Ngọc Gia</t>
  </si>
  <si>
    <t>0650120121</t>
  </si>
  <si>
    <t xml:space="preserve">Dương Hoàng </t>
  </si>
  <si>
    <t>0650120122</t>
  </si>
  <si>
    <t xml:space="preserve">Võ Hoàng Cửu </t>
  </si>
  <si>
    <t>0650120123</t>
  </si>
  <si>
    <t>Trần Thanh Ly</t>
  </si>
  <si>
    <t>Ly</t>
  </si>
  <si>
    <t>0650120124</t>
  </si>
  <si>
    <t>Phương Ngọc Tú</t>
  </si>
  <si>
    <t>0650120125</t>
  </si>
  <si>
    <t>Lê Thị Hằng</t>
  </si>
  <si>
    <t>Nga</t>
  </si>
  <si>
    <t>0650120126</t>
  </si>
  <si>
    <t>Đặng Thanh</t>
  </si>
  <si>
    <t>0650120127</t>
  </si>
  <si>
    <t>Lê Phương</t>
  </si>
  <si>
    <t>Nghi</t>
  </si>
  <si>
    <t>0650120128</t>
  </si>
  <si>
    <t>Hồ Thị Diểm</t>
  </si>
  <si>
    <t>0650120129</t>
  </si>
  <si>
    <t>Cổ Hồng</t>
  </si>
  <si>
    <t>0650120131</t>
  </si>
  <si>
    <t xml:space="preserve">Đặng Yến </t>
  </si>
  <si>
    <t>0650120130</t>
  </si>
  <si>
    <t>Võ Thị Yến</t>
  </si>
  <si>
    <t>0650120132</t>
  </si>
  <si>
    <t>Lê Thị Ngọc</t>
  </si>
  <si>
    <t>0650120133</t>
  </si>
  <si>
    <t>Huỳnh Thị Hồng</t>
  </si>
  <si>
    <t>Phấn</t>
  </si>
  <si>
    <t>0650120134</t>
  </si>
  <si>
    <t>0650120135</t>
  </si>
  <si>
    <t>Trần Thị Bích</t>
  </si>
  <si>
    <t>Phượng</t>
  </si>
  <si>
    <t>0650120136</t>
  </si>
  <si>
    <t>Quỳ</t>
  </si>
  <si>
    <t>0650120138</t>
  </si>
  <si>
    <t>Trần Hồng</t>
  </si>
  <si>
    <t>0650120140</t>
  </si>
  <si>
    <t>0650120141</t>
  </si>
  <si>
    <t>Võ Phước</t>
  </si>
  <si>
    <t>0650120142</t>
  </si>
  <si>
    <t>Bùi Thị Thu</t>
  </si>
  <si>
    <t>0650120143</t>
  </si>
  <si>
    <t>Võ Thị Phương</t>
  </si>
  <si>
    <t>0650120139</t>
  </si>
  <si>
    <t>Nguyễn Thị Hồng</t>
  </si>
  <si>
    <t>0650120144</t>
  </si>
  <si>
    <t>Nguyễn Trần Phước</t>
  </si>
  <si>
    <t>0650120145</t>
  </si>
  <si>
    <t>Nguyễn Nguyệt</t>
  </si>
  <si>
    <t>0650120148</t>
  </si>
  <si>
    <t>Nguyễn Anh Phương</t>
  </si>
  <si>
    <t>Thuyên</t>
  </si>
  <si>
    <t>0650120146</t>
  </si>
  <si>
    <t>Huỳnh Thị Anh</t>
  </si>
  <si>
    <t>0650120147</t>
  </si>
  <si>
    <t>0650120149</t>
  </si>
  <si>
    <t>0650120150</t>
  </si>
  <si>
    <t xml:space="preserve">Trần Thị Huyền </t>
  </si>
  <si>
    <t>Trân</t>
  </si>
  <si>
    <t>0650120151</t>
  </si>
  <si>
    <t>0650120152</t>
  </si>
  <si>
    <t>Nguyễn Ngọc Thủy</t>
  </si>
  <si>
    <t>0650120153</t>
  </si>
  <si>
    <t>Trang Tấn</t>
  </si>
  <si>
    <t>Truyền</t>
  </si>
  <si>
    <t>0650120154</t>
  </si>
  <si>
    <t>Phan Huỳnh Minh</t>
  </si>
  <si>
    <t>0650120155</t>
  </si>
  <si>
    <t>Tuyền</t>
  </si>
  <si>
    <t>0650120156</t>
  </si>
  <si>
    <t>Võ Thuyết</t>
  </si>
  <si>
    <t>Văn</t>
  </si>
  <si>
    <t>0650120265</t>
  </si>
  <si>
    <t>Đỗ Huỳnh Xuân</t>
  </si>
  <si>
    <t>Việt</t>
  </si>
  <si>
    <t>0650120157</t>
  </si>
  <si>
    <t xml:space="preserve">Lê Hoàng </t>
  </si>
  <si>
    <t>Vũ</t>
  </si>
  <si>
    <t>0650120158</t>
  </si>
  <si>
    <t>Vượng</t>
  </si>
  <si>
    <t>0650120159</t>
  </si>
  <si>
    <t>Nguyễn Như</t>
  </si>
  <si>
    <t>Ý</t>
  </si>
  <si>
    <t>06ĐH_QLTN3</t>
  </si>
  <si>
    <t>0650120160</t>
  </si>
  <si>
    <t xml:space="preserve">Đặng Thị Thúy </t>
  </si>
  <si>
    <t>0650120161</t>
  </si>
  <si>
    <t>Lê Bá Thúy</t>
  </si>
  <si>
    <t>0650120162</t>
  </si>
  <si>
    <t>Trần Mai</t>
  </si>
  <si>
    <t>0650120163</t>
  </si>
  <si>
    <t>0650120165</t>
  </si>
  <si>
    <t>Lê Dương Phương</t>
  </si>
  <si>
    <t>0650120166</t>
  </si>
  <si>
    <t>Bùi Quang</t>
  </si>
  <si>
    <t>0650120164</t>
  </si>
  <si>
    <t>Nguyễn Thành</t>
  </si>
  <si>
    <t>0650120167</t>
  </si>
  <si>
    <t>Trần Lê Tiến</t>
  </si>
  <si>
    <t>0650120168</t>
  </si>
  <si>
    <t>0650120169</t>
  </si>
  <si>
    <t>Nguyễn Huỳnh Phi</t>
  </si>
  <si>
    <t>0650120170</t>
  </si>
  <si>
    <t>Lâm Thị Thanh</t>
  </si>
  <si>
    <t>0650120171</t>
  </si>
  <si>
    <t>Trần Đức</t>
  </si>
  <si>
    <t>0650120172</t>
  </si>
  <si>
    <t>Nguyễn Quốc</t>
  </si>
  <si>
    <t>0650120173</t>
  </si>
  <si>
    <t>Lê Hoàng</t>
  </si>
  <si>
    <t>0650120174</t>
  </si>
  <si>
    <t xml:space="preserve">Nguyễn Thị Diệu </t>
  </si>
  <si>
    <t>0650120175</t>
  </si>
  <si>
    <t>Phạm Tiến</t>
  </si>
  <si>
    <t>Lực</t>
  </si>
  <si>
    <t>0650120176</t>
  </si>
  <si>
    <t>Cáp Văn</t>
  </si>
  <si>
    <t>Lý</t>
  </si>
  <si>
    <t>0650120177</t>
  </si>
  <si>
    <t>0650120178</t>
  </si>
  <si>
    <t>Lê Thị Hồng</t>
  </si>
  <si>
    <t>0650120179</t>
  </si>
  <si>
    <t>Hồ Hữu</t>
  </si>
  <si>
    <t>0650120180</t>
  </si>
  <si>
    <t>Thạch Thị Thảo</t>
  </si>
  <si>
    <t>0650120181</t>
  </si>
  <si>
    <t>Lê Hồ Tuyết</t>
  </si>
  <si>
    <t>0650120182</t>
  </si>
  <si>
    <t xml:space="preserve">Trần Thị Khánh </t>
  </si>
  <si>
    <t>0650120183</t>
  </si>
  <si>
    <t>Huỳnh Thị Cẩm</t>
  </si>
  <si>
    <t>Nhiên</t>
  </si>
  <si>
    <t>0650120184</t>
  </si>
  <si>
    <t>Thân Thị Huỳnh</t>
  </si>
  <si>
    <t>0650120185</t>
  </si>
  <si>
    <t>Nguyễn Thị Tuyết</t>
  </si>
  <si>
    <t>Oanh</t>
  </si>
  <si>
    <t>0650120186</t>
  </si>
  <si>
    <t>Huỳnh Tấn</t>
  </si>
  <si>
    <t>Phát</t>
  </si>
  <si>
    <t>0650120187</t>
  </si>
  <si>
    <t>Phụng</t>
  </si>
  <si>
    <t>0650120188</t>
  </si>
  <si>
    <t>Trịnh Thị Tú</t>
  </si>
  <si>
    <t>0650120189</t>
  </si>
  <si>
    <t>Trần Chu</t>
  </si>
  <si>
    <t>0650120190</t>
  </si>
  <si>
    <t>Nguyễn Đức Hải</t>
  </si>
  <si>
    <t>0650120191</t>
  </si>
  <si>
    <t>Phạm Tấn</t>
  </si>
  <si>
    <t>0650120193</t>
  </si>
  <si>
    <t>Nguyễn Ngọc Phương</t>
  </si>
  <si>
    <t>0650120194</t>
  </si>
  <si>
    <t>Nguyễn Thu</t>
  </si>
  <si>
    <t>0650120192</t>
  </si>
  <si>
    <t>0650120195</t>
  </si>
  <si>
    <t>Lê Đình</t>
  </si>
  <si>
    <t>Thật</t>
  </si>
  <si>
    <t>0650120196</t>
  </si>
  <si>
    <t>Huỳnh Thị Kim</t>
  </si>
  <si>
    <t>Thoa</t>
  </si>
  <si>
    <t>0650120197</t>
  </si>
  <si>
    <t>Võ Thị Kiều</t>
  </si>
  <si>
    <t>0650120199</t>
  </si>
  <si>
    <t>Lý Thu</t>
  </si>
  <si>
    <t>Thùy</t>
  </si>
  <si>
    <t>0650120200</t>
  </si>
  <si>
    <t>Bùi Thị Hoàng</t>
  </si>
  <si>
    <t>0650120198</t>
  </si>
  <si>
    <t>Nguyễn Trần Anh</t>
  </si>
  <si>
    <t>0650120201</t>
  </si>
  <si>
    <t>Lê Thuỷ</t>
  </si>
  <si>
    <t>0650120202</t>
  </si>
  <si>
    <t>Võ Minh</t>
  </si>
  <si>
    <t>0650120203</t>
  </si>
  <si>
    <t>Nguyễn Hải</t>
  </si>
  <si>
    <t>Triều</t>
  </si>
  <si>
    <t>0650120205</t>
  </si>
  <si>
    <t>Nguyễn Ngọc Thanh</t>
  </si>
  <si>
    <t>0650120204</t>
  </si>
  <si>
    <t>Trần Kim</t>
  </si>
  <si>
    <t>0650120206</t>
  </si>
  <si>
    <t>0650120208</t>
  </si>
  <si>
    <t>Ngô Thị Diễm</t>
  </si>
  <si>
    <t>Tuyết</t>
  </si>
  <si>
    <t>0650120207</t>
  </si>
  <si>
    <t>Quảng Thị Ánh</t>
  </si>
  <si>
    <t>0650120209</t>
  </si>
  <si>
    <t>Trần Thị Mai</t>
  </si>
  <si>
    <t>0650120210</t>
  </si>
  <si>
    <t>Vũ Ngọc Thùy</t>
  </si>
  <si>
    <t>Vi</t>
  </si>
  <si>
    <t>0650120051</t>
  </si>
  <si>
    <t>Tô Quốc</t>
  </si>
  <si>
    <t>0650120211</t>
  </si>
  <si>
    <t>Nguyễn Cao Kiều</t>
  </si>
  <si>
    <t>06ĐH_QLTN4</t>
  </si>
  <si>
    <t>Cương</t>
  </si>
  <si>
    <t>Lê Thị Bích</t>
  </si>
  <si>
    <t>Thúy</t>
  </si>
  <si>
    <t>Nguyễn Thị Thúy</t>
  </si>
  <si>
    <t>Thy</t>
  </si>
  <si>
    <t>Toàn</t>
  </si>
  <si>
    <t xml:space="preserve">Lê Anh </t>
  </si>
  <si>
    <t>Đỗ Văn</t>
  </si>
  <si>
    <t>Phan Minh</t>
  </si>
  <si>
    <t>Phan Thanh</t>
  </si>
  <si>
    <t>Nguyễn Đình</t>
  </si>
  <si>
    <t>Nguyễn Khánh</t>
  </si>
  <si>
    <t>Tiến</t>
  </si>
  <si>
    <t>Nguyễn Thị Quỳnh</t>
  </si>
  <si>
    <t>0650010003</t>
  </si>
  <si>
    <t xml:space="preserve">Nguyễn Thị Thùy </t>
  </si>
  <si>
    <t>0650010001</t>
  </si>
  <si>
    <t>Đại</t>
  </si>
  <si>
    <t>0650010002</t>
  </si>
  <si>
    <t>Thái Thành</t>
  </si>
  <si>
    <t>0650010006</t>
  </si>
  <si>
    <t>0650010007</t>
  </si>
  <si>
    <t>0650010005</t>
  </si>
  <si>
    <t xml:space="preserve">Dương Chung Gia </t>
  </si>
  <si>
    <t>0650010009</t>
  </si>
  <si>
    <t xml:space="preserve">Đinh Thị Kim </t>
  </si>
  <si>
    <t>0650010008</t>
  </si>
  <si>
    <t>0650010010</t>
  </si>
  <si>
    <t>Bùi Thị Thanh</t>
  </si>
  <si>
    <t>Hường</t>
  </si>
  <si>
    <t>0650010011</t>
  </si>
  <si>
    <t xml:space="preserve">Danh Vương Đăng </t>
  </si>
  <si>
    <t>0650010012</t>
  </si>
  <si>
    <t>Trần Tuyết</t>
  </si>
  <si>
    <t>0650010014</t>
  </si>
  <si>
    <t>Na</t>
  </si>
  <si>
    <t>0650010016</t>
  </si>
  <si>
    <t xml:space="preserve">Hồ Thiên </t>
  </si>
  <si>
    <t>0650010015</t>
  </si>
  <si>
    <t>0650010017</t>
  </si>
  <si>
    <t>0650010018</t>
  </si>
  <si>
    <t>0650010019</t>
  </si>
  <si>
    <t xml:space="preserve">Nguyễn Ái </t>
  </si>
  <si>
    <t>0650010021</t>
  </si>
  <si>
    <t xml:space="preserve">Lương Nguyễn Anh </t>
  </si>
  <si>
    <t>0650010020</t>
  </si>
  <si>
    <t>Nguyễn Anh</t>
  </si>
  <si>
    <t>0650010022</t>
  </si>
  <si>
    <t>0650010023</t>
  </si>
  <si>
    <t xml:space="preserve">Phạm Quốc </t>
  </si>
  <si>
    <t>0650010025</t>
  </si>
  <si>
    <t>0650010026</t>
  </si>
  <si>
    <t>06ĐH_KT</t>
  </si>
  <si>
    <t>0650140001</t>
  </si>
  <si>
    <t>Thái Thị Tú</t>
  </si>
  <si>
    <t>0650140002</t>
  </si>
  <si>
    <t>0650140003</t>
  </si>
  <si>
    <t>Bùi Vạn</t>
  </si>
  <si>
    <t>0650140004</t>
  </si>
  <si>
    <t>Đoàn Ngọc Anh</t>
  </si>
  <si>
    <t>0650140005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</si>
  <si>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</si>
  <si>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</si>
  <si>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</si>
  <si>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</si>
  <si>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</si>
  <si>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</si>
  <si>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</si>
  <si>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</si>
  <si>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0650140010</t>
  </si>
  <si>
    <t>Trương Quốc</t>
  </si>
  <si>
    <t>Khánh</t>
  </si>
  <si>
    <t>0650140011</t>
  </si>
  <si>
    <t>Nguyễn Thị Kiều</t>
  </si>
  <si>
    <t>0650140012</t>
  </si>
  <si>
    <t>0650140013</t>
  </si>
  <si>
    <t>0650140014</t>
  </si>
  <si>
    <t>0650140016</t>
  </si>
  <si>
    <t>0650140015</t>
  </si>
  <si>
    <t>0650140017</t>
  </si>
  <si>
    <t>Trần Cẩm</t>
  </si>
  <si>
    <t>0650140018</t>
  </si>
  <si>
    <t>Bùi Lễ Nam</t>
  </si>
  <si>
    <t>0650140019</t>
  </si>
  <si>
    <t>0650140020</t>
  </si>
  <si>
    <t>Lê Minh Phương</t>
  </si>
  <si>
    <t>0650140021</t>
  </si>
  <si>
    <t>Châu Hasir</t>
  </si>
  <si>
    <t>Yasin</t>
  </si>
  <si>
    <t>06ĐH_BĐKH</t>
  </si>
  <si>
    <t xml:space="preserve">Phạm Như </t>
  </si>
  <si>
    <t>Thuyền</t>
  </si>
  <si>
    <t>Học ghép</t>
  </si>
  <si>
    <t>"0550020180</t>
  </si>
  <si>
    <t>NGUYỄN THỊ NGỌC</t>
  </si>
  <si>
    <t xml:space="preserve">      NĂM HỌC</t>
  </si>
  <si>
    <t>2017-2018</t>
  </si>
  <si>
    <t>NHỮNG NLCB CỦA CNMLN (HPII)</t>
  </si>
  <si>
    <t>II</t>
  </si>
  <si>
    <t>Ths. Nguyễn Thị Ngọc</t>
  </si>
  <si>
    <t>KHOA/TRƯỞNG BỘ MÔN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</si>
</sst>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/>
    <xf numFmtId="2" fontId="3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/>
    <xf numFmtId="0" fontId="3" fillId="0" borderId="11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/>
    <xf numFmtId="0" fontId="6" fillId="0" borderId="22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/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13" workbookViewId="0">
      <selection activeCell="J25" sqref="J25"/>
    </sheetView>
  </sheetViews>
  <sheetFormatPr defaultRowHeight="15"/>
  <cols>
    <col min="2" max="2" width="14" customWidth="1"/>
    <col min="3" max="3" width="20.5703125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25" t="s">
        <v>6</v>
      </c>
      <c r="B8" s="25"/>
      <c r="C8" s="65" t="s">
        <v>666</v>
      </c>
      <c r="D8" s="65"/>
      <c r="E8" s="52" t="s">
        <v>7</v>
      </c>
      <c r="F8" s="52"/>
      <c r="G8" s="27">
        <v>3</v>
      </c>
      <c r="H8" s="3"/>
      <c r="I8" s="3"/>
    </row>
    <row r="9" spans="1:9" ht="15.75">
      <c r="A9" s="52" t="s">
        <v>8</v>
      </c>
      <c r="B9" s="52"/>
      <c r="C9" s="52" t="s">
        <v>215</v>
      </c>
      <c r="D9" s="52"/>
      <c r="E9" s="52" t="s">
        <v>9</v>
      </c>
      <c r="F9" s="52"/>
      <c r="G9" s="27" t="s">
        <v>667</v>
      </c>
      <c r="H9" s="3"/>
      <c r="I9" s="3"/>
    </row>
    <row r="10" spans="1:9" ht="15.75">
      <c r="A10" s="52" t="s">
        <v>10</v>
      </c>
      <c r="B10" s="52"/>
      <c r="C10" s="52" t="s">
        <v>663</v>
      </c>
      <c r="D10" s="52"/>
      <c r="E10" s="25" t="s">
        <v>664</v>
      </c>
      <c r="F10" s="4"/>
      <c r="G10" s="25" t="s">
        <v>665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>
      <c r="A15" s="9">
        <v>1</v>
      </c>
      <c r="B15" s="33" t="s">
        <v>95</v>
      </c>
      <c r="C15" s="34" t="s">
        <v>96</v>
      </c>
      <c r="D15" s="35" t="s">
        <v>97</v>
      </c>
      <c r="E15" s="10">
        <v>6.5</v>
      </c>
      <c r="F15" s="11">
        <v>9</v>
      </c>
      <c r="G15" s="11">
        <f>E15*$E$13+F15*$F$13</f>
        <v>8.25</v>
      </c>
      <c r="H15" s="12" t="str">
        <f>IF(G15&lt;4,"F",IF(G15&lt;=4.9,"D",IF(G15&lt;=5.4,"D+",IF(G15&lt;=5.9,"C",IF(G15&lt;=6.9,"C+",IF(G15&lt;=7.9,"B",IF(G15&lt;=8.4,"B+","A")))))))</f>
        <v>B+</v>
      </c>
      <c r="I15" s="13"/>
    </row>
    <row r="16" spans="1:9" ht="16.5">
      <c r="A16" s="14">
        <v>2</v>
      </c>
      <c r="B16" s="36" t="s">
        <v>98</v>
      </c>
      <c r="C16" s="37" t="s">
        <v>99</v>
      </c>
      <c r="D16" s="38" t="s">
        <v>24</v>
      </c>
      <c r="E16" s="15">
        <v>7</v>
      </c>
      <c r="F16" s="16">
        <v>0</v>
      </c>
      <c r="G16" s="16">
        <f t="shared" ref="G16:G67" si="0">E16*$E$13+F16*$F$13</f>
        <v>2.1</v>
      </c>
      <c r="H16" s="39" t="str">
        <f t="shared" ref="H16:H67" si="1">IF(G16&lt;4,"F",IF(G16&lt;=4.9,"D",IF(G16&lt;=5.4,"D+",IF(G16&lt;=5.9,"C",IF(G16&lt;=6.9,"C+",IF(G16&lt;=7.9,"B",IF(G16&lt;=8.4,"B+","A")))))))</f>
        <v>F</v>
      </c>
      <c r="I16" s="17"/>
    </row>
    <row r="17" spans="1:9" ht="16.5">
      <c r="A17" s="14">
        <v>3</v>
      </c>
      <c r="B17" s="36" t="s">
        <v>100</v>
      </c>
      <c r="C17" s="37" t="s">
        <v>101</v>
      </c>
      <c r="D17" s="38" t="s">
        <v>49</v>
      </c>
      <c r="E17" s="15">
        <v>7</v>
      </c>
      <c r="F17" s="16">
        <v>9</v>
      </c>
      <c r="G17" s="16">
        <f t="shared" si="0"/>
        <v>8.4</v>
      </c>
      <c r="H17" s="39" t="str">
        <f t="shared" si="1"/>
        <v>B+</v>
      </c>
      <c r="I17" s="17"/>
    </row>
    <row r="18" spans="1:9" ht="16.5">
      <c r="A18" s="14">
        <v>4</v>
      </c>
      <c r="B18" s="36" t="s">
        <v>102</v>
      </c>
      <c r="C18" s="37" t="s">
        <v>81</v>
      </c>
      <c r="D18" s="38" t="s">
        <v>103</v>
      </c>
      <c r="E18" s="15">
        <v>6.5</v>
      </c>
      <c r="F18" s="16">
        <v>7</v>
      </c>
      <c r="G18" s="16">
        <f t="shared" si="0"/>
        <v>6.85</v>
      </c>
      <c r="H18" s="39" t="str">
        <f t="shared" si="1"/>
        <v>C+</v>
      </c>
      <c r="I18" s="17"/>
    </row>
    <row r="19" spans="1:9" ht="16.5">
      <c r="A19" s="14">
        <v>5</v>
      </c>
      <c r="B19" s="36" t="s">
        <v>104</v>
      </c>
      <c r="C19" s="37" t="s">
        <v>105</v>
      </c>
      <c r="D19" s="38" t="s">
        <v>106</v>
      </c>
      <c r="E19" s="15">
        <v>10</v>
      </c>
      <c r="F19" s="16">
        <v>6.5</v>
      </c>
      <c r="G19" s="16">
        <f t="shared" si="0"/>
        <v>7.55</v>
      </c>
      <c r="H19" s="39" t="str">
        <f t="shared" si="1"/>
        <v>B</v>
      </c>
      <c r="I19" s="17"/>
    </row>
    <row r="20" spans="1:9" ht="16.5">
      <c r="A20" s="14">
        <v>6</v>
      </c>
      <c r="B20" s="36" t="s">
        <v>107</v>
      </c>
      <c r="C20" s="37" t="s">
        <v>108</v>
      </c>
      <c r="D20" s="38" t="s">
        <v>28</v>
      </c>
      <c r="E20" s="15">
        <v>6.5</v>
      </c>
      <c r="F20" s="16">
        <v>7</v>
      </c>
      <c r="G20" s="16">
        <f t="shared" si="0"/>
        <v>6.85</v>
      </c>
      <c r="H20" s="39" t="str">
        <f t="shared" si="1"/>
        <v>C+</v>
      </c>
      <c r="I20" s="17"/>
    </row>
    <row r="21" spans="1:9" ht="16.5">
      <c r="A21" s="14">
        <v>7</v>
      </c>
      <c r="B21" s="36" t="s">
        <v>109</v>
      </c>
      <c r="C21" s="37" t="s">
        <v>110</v>
      </c>
      <c r="D21" s="38" t="s">
        <v>111</v>
      </c>
      <c r="E21" s="15">
        <v>6.5</v>
      </c>
      <c r="F21" s="16">
        <v>7</v>
      </c>
      <c r="G21" s="16">
        <f t="shared" si="0"/>
        <v>6.85</v>
      </c>
      <c r="H21" s="39" t="str">
        <f t="shared" si="1"/>
        <v>C+</v>
      </c>
      <c r="I21" s="17"/>
    </row>
    <row r="22" spans="1:9" ht="16.5">
      <c r="A22" s="14">
        <v>8</v>
      </c>
      <c r="B22" s="36" t="s">
        <v>112</v>
      </c>
      <c r="C22" s="37" t="s">
        <v>113</v>
      </c>
      <c r="D22" s="38" t="s">
        <v>114</v>
      </c>
      <c r="E22" s="15">
        <v>6.5</v>
      </c>
      <c r="F22" s="16">
        <v>6</v>
      </c>
      <c r="G22" s="16">
        <f t="shared" si="0"/>
        <v>6.1499999999999995</v>
      </c>
      <c r="H22" s="39" t="str">
        <f t="shared" si="1"/>
        <v>C+</v>
      </c>
      <c r="I22" s="17"/>
    </row>
    <row r="23" spans="1:9" ht="16.5">
      <c r="A23" s="14">
        <v>9</v>
      </c>
      <c r="B23" s="36" t="s">
        <v>115</v>
      </c>
      <c r="C23" s="37" t="s">
        <v>57</v>
      </c>
      <c r="D23" s="38" t="s">
        <v>55</v>
      </c>
      <c r="E23" s="15">
        <v>6.5</v>
      </c>
      <c r="F23" s="16">
        <v>6</v>
      </c>
      <c r="G23" s="16">
        <f t="shared" si="0"/>
        <v>6.1499999999999995</v>
      </c>
      <c r="H23" s="39" t="str">
        <f t="shared" si="1"/>
        <v>C+</v>
      </c>
      <c r="I23" s="17"/>
    </row>
    <row r="24" spans="1:9" ht="16.5">
      <c r="A24" s="14">
        <v>10</v>
      </c>
      <c r="B24" s="36" t="s">
        <v>116</v>
      </c>
      <c r="C24" s="37" t="s">
        <v>117</v>
      </c>
      <c r="D24" s="38" t="s">
        <v>80</v>
      </c>
      <c r="E24" s="15">
        <v>6</v>
      </c>
      <c r="F24" s="16">
        <v>5</v>
      </c>
      <c r="G24" s="16">
        <f t="shared" si="0"/>
        <v>5.3</v>
      </c>
      <c r="H24" s="39" t="str">
        <f t="shared" si="1"/>
        <v>D+</v>
      </c>
      <c r="I24" s="17"/>
    </row>
    <row r="25" spans="1:9" ht="16.5">
      <c r="A25" s="14">
        <v>11</v>
      </c>
      <c r="B25" s="36" t="s">
        <v>118</v>
      </c>
      <c r="C25" s="37" t="s">
        <v>119</v>
      </c>
      <c r="D25" s="38" t="s">
        <v>120</v>
      </c>
      <c r="E25" s="15">
        <v>6.5</v>
      </c>
      <c r="F25" s="16">
        <v>6</v>
      </c>
      <c r="G25" s="16">
        <f t="shared" si="0"/>
        <v>6.1499999999999995</v>
      </c>
      <c r="H25" s="39" t="str">
        <f t="shared" si="1"/>
        <v>C+</v>
      </c>
      <c r="I25" s="17"/>
    </row>
    <row r="26" spans="1:9" ht="16.5">
      <c r="A26" s="14">
        <v>12</v>
      </c>
      <c r="B26" s="36" t="s">
        <v>121</v>
      </c>
      <c r="C26" s="37" t="s">
        <v>122</v>
      </c>
      <c r="D26" s="38" t="s">
        <v>123</v>
      </c>
      <c r="E26" s="15">
        <v>0</v>
      </c>
      <c r="F26" s="16">
        <v>0</v>
      </c>
      <c r="G26" s="16">
        <f t="shared" si="0"/>
        <v>0</v>
      </c>
      <c r="H26" s="39" t="str">
        <f t="shared" si="1"/>
        <v>F</v>
      </c>
      <c r="I26" s="17"/>
    </row>
    <row r="27" spans="1:9" ht="16.5">
      <c r="A27" s="14">
        <v>13</v>
      </c>
      <c r="B27" s="36" t="s">
        <v>124</v>
      </c>
      <c r="C27" s="37" t="s">
        <v>125</v>
      </c>
      <c r="D27" s="38" t="s">
        <v>33</v>
      </c>
      <c r="E27" s="15">
        <v>6</v>
      </c>
      <c r="F27" s="16">
        <v>2</v>
      </c>
      <c r="G27" s="16">
        <f t="shared" si="0"/>
        <v>3.1999999999999997</v>
      </c>
      <c r="H27" s="39" t="str">
        <f t="shared" si="1"/>
        <v>F</v>
      </c>
      <c r="I27" s="17"/>
    </row>
    <row r="28" spans="1:9" ht="16.5">
      <c r="A28" s="14">
        <v>14</v>
      </c>
      <c r="B28" s="36" t="s">
        <v>126</v>
      </c>
      <c r="C28" s="37" t="s">
        <v>91</v>
      </c>
      <c r="D28" s="38" t="s">
        <v>127</v>
      </c>
      <c r="E28" s="15">
        <v>7</v>
      </c>
      <c r="F28" s="16">
        <v>7</v>
      </c>
      <c r="G28" s="16">
        <f t="shared" si="0"/>
        <v>7</v>
      </c>
      <c r="H28" s="39" t="str">
        <f t="shared" si="1"/>
        <v>B</v>
      </c>
      <c r="I28" s="17"/>
    </row>
    <row r="29" spans="1:9" ht="16.5">
      <c r="A29" s="14">
        <v>15</v>
      </c>
      <c r="B29" s="36" t="s">
        <v>128</v>
      </c>
      <c r="C29" s="37" t="s">
        <v>129</v>
      </c>
      <c r="D29" s="38" t="s">
        <v>59</v>
      </c>
      <c r="E29" s="15">
        <v>8</v>
      </c>
      <c r="F29" s="16">
        <v>7</v>
      </c>
      <c r="G29" s="16">
        <f t="shared" si="0"/>
        <v>7.2999999999999989</v>
      </c>
      <c r="H29" s="39" t="str">
        <f t="shared" si="1"/>
        <v>B</v>
      </c>
      <c r="I29" s="17"/>
    </row>
    <row r="30" spans="1:9" ht="16.5">
      <c r="A30" s="14">
        <v>16</v>
      </c>
      <c r="B30" s="36" t="s">
        <v>130</v>
      </c>
      <c r="C30" s="37" t="s">
        <v>131</v>
      </c>
      <c r="D30" s="38" t="s">
        <v>38</v>
      </c>
      <c r="E30" s="15">
        <v>7.5</v>
      </c>
      <c r="F30" s="16">
        <v>8</v>
      </c>
      <c r="G30" s="16">
        <f t="shared" si="0"/>
        <v>7.85</v>
      </c>
      <c r="H30" s="39" t="str">
        <f t="shared" si="1"/>
        <v>B</v>
      </c>
      <c r="I30" s="17"/>
    </row>
    <row r="31" spans="1:9" ht="16.5">
      <c r="A31" s="14">
        <v>17</v>
      </c>
      <c r="B31" s="36" t="s">
        <v>132</v>
      </c>
      <c r="C31" s="37" t="s">
        <v>133</v>
      </c>
      <c r="D31" s="38" t="s">
        <v>134</v>
      </c>
      <c r="E31" s="15">
        <v>0</v>
      </c>
      <c r="F31" s="16">
        <v>0</v>
      </c>
      <c r="G31" s="16">
        <f t="shared" si="0"/>
        <v>0</v>
      </c>
      <c r="H31" s="39" t="str">
        <f t="shared" si="1"/>
        <v>F</v>
      </c>
      <c r="I31" s="17"/>
    </row>
    <row r="32" spans="1:9" ht="16.5">
      <c r="A32" s="14">
        <v>18</v>
      </c>
      <c r="B32" s="36" t="s">
        <v>135</v>
      </c>
      <c r="C32" s="37" t="s">
        <v>136</v>
      </c>
      <c r="D32" s="38" t="s">
        <v>137</v>
      </c>
      <c r="E32" s="15">
        <v>6.5</v>
      </c>
      <c r="F32" s="16">
        <v>5</v>
      </c>
      <c r="G32" s="16">
        <f t="shared" si="0"/>
        <v>5.45</v>
      </c>
      <c r="H32" s="39" t="str">
        <f t="shared" si="1"/>
        <v>C</v>
      </c>
      <c r="I32" s="17"/>
    </row>
    <row r="33" spans="1:9" ht="16.5">
      <c r="A33" s="14">
        <v>19</v>
      </c>
      <c r="B33" s="36" t="s">
        <v>138</v>
      </c>
      <c r="C33" s="37" t="s">
        <v>57</v>
      </c>
      <c r="D33" s="38" t="s">
        <v>61</v>
      </c>
      <c r="E33" s="15">
        <v>7</v>
      </c>
      <c r="F33" s="16">
        <v>6.5</v>
      </c>
      <c r="G33" s="16">
        <f t="shared" si="0"/>
        <v>6.65</v>
      </c>
      <c r="H33" s="39" t="str">
        <f t="shared" si="1"/>
        <v>C+</v>
      </c>
      <c r="I33" s="17"/>
    </row>
    <row r="34" spans="1:9" ht="16.5">
      <c r="A34" s="14">
        <v>20</v>
      </c>
      <c r="B34" s="36" t="s">
        <v>139</v>
      </c>
      <c r="C34" s="37" t="s">
        <v>140</v>
      </c>
      <c r="D34" s="38" t="s">
        <v>141</v>
      </c>
      <c r="E34" s="15">
        <v>7.5</v>
      </c>
      <c r="F34" s="16">
        <v>7</v>
      </c>
      <c r="G34" s="16">
        <f t="shared" si="0"/>
        <v>7.1499999999999995</v>
      </c>
      <c r="H34" s="39" t="str">
        <f t="shared" si="1"/>
        <v>B</v>
      </c>
      <c r="I34" s="17"/>
    </row>
    <row r="35" spans="1:9" ht="16.5">
      <c r="A35" s="14">
        <v>21</v>
      </c>
      <c r="B35" s="36" t="s">
        <v>142</v>
      </c>
      <c r="C35" s="37" t="s">
        <v>143</v>
      </c>
      <c r="D35" s="38" t="s">
        <v>85</v>
      </c>
      <c r="E35" s="15">
        <v>8</v>
      </c>
      <c r="F35" s="16">
        <v>7</v>
      </c>
      <c r="G35" s="16">
        <f t="shared" si="0"/>
        <v>7.2999999999999989</v>
      </c>
      <c r="H35" s="39" t="str">
        <f t="shared" si="1"/>
        <v>B</v>
      </c>
      <c r="I35" s="17"/>
    </row>
    <row r="36" spans="1:9" ht="16.5">
      <c r="A36" s="14">
        <v>22</v>
      </c>
      <c r="B36" s="36" t="s">
        <v>144</v>
      </c>
      <c r="C36" s="37" t="s">
        <v>145</v>
      </c>
      <c r="D36" s="38" t="s">
        <v>62</v>
      </c>
      <c r="E36" s="15">
        <v>7.5</v>
      </c>
      <c r="F36" s="16">
        <v>5</v>
      </c>
      <c r="G36" s="16">
        <f t="shared" si="0"/>
        <v>5.75</v>
      </c>
      <c r="H36" s="39" t="str">
        <f t="shared" si="1"/>
        <v>C</v>
      </c>
      <c r="I36" s="17"/>
    </row>
    <row r="37" spans="1:9" ht="16.5">
      <c r="A37" s="14">
        <v>23</v>
      </c>
      <c r="B37" s="36" t="s">
        <v>146</v>
      </c>
      <c r="C37" s="37" t="s">
        <v>147</v>
      </c>
      <c r="D37" s="38" t="s">
        <v>148</v>
      </c>
      <c r="E37" s="15">
        <v>6.5</v>
      </c>
      <c r="F37" s="16">
        <v>7</v>
      </c>
      <c r="G37" s="16">
        <f t="shared" si="0"/>
        <v>6.85</v>
      </c>
      <c r="H37" s="39" t="str">
        <f t="shared" si="1"/>
        <v>C+</v>
      </c>
      <c r="I37" s="17"/>
    </row>
    <row r="38" spans="1:9" ht="16.5">
      <c r="A38" s="14">
        <v>24</v>
      </c>
      <c r="B38" s="36" t="s">
        <v>149</v>
      </c>
      <c r="C38" s="37" t="s">
        <v>150</v>
      </c>
      <c r="D38" s="38" t="s">
        <v>40</v>
      </c>
      <c r="E38" s="15">
        <v>6.5</v>
      </c>
      <c r="F38" s="16">
        <v>3</v>
      </c>
      <c r="G38" s="16">
        <f t="shared" si="0"/>
        <v>4.05</v>
      </c>
      <c r="H38" s="39" t="str">
        <f t="shared" si="1"/>
        <v>D</v>
      </c>
      <c r="I38" s="17"/>
    </row>
    <row r="39" spans="1:9" ht="16.5">
      <c r="A39" s="14">
        <v>25</v>
      </c>
      <c r="B39" s="36" t="s">
        <v>151</v>
      </c>
      <c r="C39" s="37" t="s">
        <v>152</v>
      </c>
      <c r="D39" s="38" t="s">
        <v>40</v>
      </c>
      <c r="E39" s="15">
        <v>6.5</v>
      </c>
      <c r="F39" s="16">
        <v>6.5</v>
      </c>
      <c r="G39" s="16">
        <f t="shared" si="0"/>
        <v>6.5</v>
      </c>
      <c r="H39" s="39" t="str">
        <f t="shared" si="1"/>
        <v>C+</v>
      </c>
      <c r="I39" s="17"/>
    </row>
    <row r="40" spans="1:9" ht="16.5">
      <c r="A40" s="14">
        <v>26</v>
      </c>
      <c r="B40" s="36" t="s">
        <v>153</v>
      </c>
      <c r="C40" s="37" t="s">
        <v>154</v>
      </c>
      <c r="D40" s="38" t="s">
        <v>131</v>
      </c>
      <c r="E40" s="15">
        <v>6</v>
      </c>
      <c r="F40" s="16">
        <v>5</v>
      </c>
      <c r="G40" s="16">
        <f t="shared" si="0"/>
        <v>5.3</v>
      </c>
      <c r="H40" s="39" t="str">
        <f t="shared" si="1"/>
        <v>D+</v>
      </c>
      <c r="I40" s="17"/>
    </row>
    <row r="41" spans="1:9" ht="16.5">
      <c r="A41" s="14">
        <v>27</v>
      </c>
      <c r="B41" s="36" t="s">
        <v>155</v>
      </c>
      <c r="C41" s="37" t="s">
        <v>68</v>
      </c>
      <c r="D41" s="38" t="s">
        <v>64</v>
      </c>
      <c r="E41" s="15">
        <v>7</v>
      </c>
      <c r="F41" s="16">
        <v>6</v>
      </c>
      <c r="G41" s="16">
        <f t="shared" si="0"/>
        <v>6.2999999999999989</v>
      </c>
      <c r="H41" s="39" t="str">
        <f t="shared" si="1"/>
        <v>C+</v>
      </c>
      <c r="I41" s="17"/>
    </row>
    <row r="42" spans="1:9" ht="16.5">
      <c r="A42" s="14">
        <v>28</v>
      </c>
      <c r="B42" s="36" t="s">
        <v>156</v>
      </c>
      <c r="C42" s="37" t="s">
        <v>53</v>
      </c>
      <c r="D42" s="38" t="s">
        <v>64</v>
      </c>
      <c r="E42" s="15">
        <v>6</v>
      </c>
      <c r="F42" s="16">
        <v>5</v>
      </c>
      <c r="G42" s="16">
        <f t="shared" si="0"/>
        <v>5.3</v>
      </c>
      <c r="H42" s="39" t="str">
        <f t="shared" si="1"/>
        <v>D+</v>
      </c>
      <c r="I42" s="17"/>
    </row>
    <row r="43" spans="1:9" ht="16.5">
      <c r="A43" s="14">
        <v>29</v>
      </c>
      <c r="B43" s="36" t="s">
        <v>157</v>
      </c>
      <c r="C43" s="37" t="s">
        <v>158</v>
      </c>
      <c r="D43" s="38" t="s">
        <v>64</v>
      </c>
      <c r="E43" s="15">
        <v>6.5</v>
      </c>
      <c r="F43" s="16">
        <v>6</v>
      </c>
      <c r="G43" s="16">
        <f t="shared" si="0"/>
        <v>6.1499999999999995</v>
      </c>
      <c r="H43" s="39" t="str">
        <f t="shared" si="1"/>
        <v>C+</v>
      </c>
      <c r="I43" s="17"/>
    </row>
    <row r="44" spans="1:9" ht="16.5">
      <c r="A44" s="14">
        <v>30</v>
      </c>
      <c r="B44" s="36" t="s">
        <v>159</v>
      </c>
      <c r="C44" s="37" t="s">
        <v>160</v>
      </c>
      <c r="D44" s="38" t="s">
        <v>87</v>
      </c>
      <c r="E44" s="15">
        <v>6.5</v>
      </c>
      <c r="F44" s="16">
        <v>6</v>
      </c>
      <c r="G44" s="16">
        <f t="shared" si="0"/>
        <v>6.1499999999999995</v>
      </c>
      <c r="H44" s="39" t="str">
        <f t="shared" si="1"/>
        <v>C+</v>
      </c>
      <c r="I44" s="17"/>
    </row>
    <row r="45" spans="1:9" ht="16.5">
      <c r="A45" s="14">
        <v>31</v>
      </c>
      <c r="B45" s="36" t="s">
        <v>161</v>
      </c>
      <c r="C45" s="37" t="s">
        <v>162</v>
      </c>
      <c r="D45" s="38" t="s">
        <v>87</v>
      </c>
      <c r="E45" s="15">
        <v>6.5</v>
      </c>
      <c r="F45" s="16">
        <v>7</v>
      </c>
      <c r="G45" s="16">
        <f t="shared" si="0"/>
        <v>6.85</v>
      </c>
      <c r="H45" s="39" t="str">
        <f t="shared" si="1"/>
        <v>C+</v>
      </c>
      <c r="I45" s="17"/>
    </row>
    <row r="46" spans="1:9" ht="16.5">
      <c r="A46" s="14">
        <v>32</v>
      </c>
      <c r="B46" s="36" t="s">
        <v>163</v>
      </c>
      <c r="C46" s="37" t="s">
        <v>164</v>
      </c>
      <c r="D46" s="38" t="s">
        <v>165</v>
      </c>
      <c r="E46" s="15">
        <v>7.5</v>
      </c>
      <c r="F46" s="16">
        <v>6</v>
      </c>
      <c r="G46" s="16">
        <f t="shared" si="0"/>
        <v>6.4499999999999993</v>
      </c>
      <c r="H46" s="39" t="str">
        <f t="shared" si="1"/>
        <v>C+</v>
      </c>
      <c r="I46" s="17"/>
    </row>
    <row r="47" spans="1:9" ht="16.5">
      <c r="A47" s="14">
        <v>33</v>
      </c>
      <c r="B47" s="36" t="s">
        <v>166</v>
      </c>
      <c r="C47" s="37" t="s">
        <v>167</v>
      </c>
      <c r="D47" s="38" t="s">
        <v>88</v>
      </c>
      <c r="E47" s="15">
        <v>7.5</v>
      </c>
      <c r="F47" s="16">
        <v>6</v>
      </c>
      <c r="G47" s="16">
        <f t="shared" si="0"/>
        <v>6.4499999999999993</v>
      </c>
      <c r="H47" s="39" t="str">
        <f t="shared" si="1"/>
        <v>C+</v>
      </c>
      <c r="I47" s="17"/>
    </row>
    <row r="48" spans="1:9" ht="16.5">
      <c r="A48" s="14">
        <v>34</v>
      </c>
      <c r="B48" s="36" t="s">
        <v>168</v>
      </c>
      <c r="C48" s="37" t="s">
        <v>169</v>
      </c>
      <c r="D48" s="38" t="s">
        <v>170</v>
      </c>
      <c r="E48" s="15">
        <v>0</v>
      </c>
      <c r="F48" s="16">
        <v>0</v>
      </c>
      <c r="G48" s="16">
        <f t="shared" si="0"/>
        <v>0</v>
      </c>
      <c r="H48" s="39" t="str">
        <f t="shared" si="1"/>
        <v>F</v>
      </c>
      <c r="I48" s="17"/>
    </row>
    <row r="49" spans="1:9" ht="16.5">
      <c r="A49" s="14">
        <v>35</v>
      </c>
      <c r="B49" s="36" t="s">
        <v>171</v>
      </c>
      <c r="C49" s="37" t="s">
        <v>51</v>
      </c>
      <c r="D49" s="38" t="s">
        <v>66</v>
      </c>
      <c r="E49" s="15">
        <v>7.5</v>
      </c>
      <c r="F49" s="16">
        <v>5</v>
      </c>
      <c r="G49" s="16">
        <f t="shared" si="0"/>
        <v>5.75</v>
      </c>
      <c r="H49" s="39" t="str">
        <f t="shared" si="1"/>
        <v>C</v>
      </c>
      <c r="I49" s="17"/>
    </row>
    <row r="50" spans="1:9" ht="16.5">
      <c r="A50" s="14">
        <v>36</v>
      </c>
      <c r="B50" s="36" t="s">
        <v>172</v>
      </c>
      <c r="C50" s="37" t="s">
        <v>173</v>
      </c>
      <c r="D50" s="38" t="s">
        <v>174</v>
      </c>
      <c r="E50" s="15">
        <v>8</v>
      </c>
      <c r="F50" s="16">
        <v>6</v>
      </c>
      <c r="G50" s="16">
        <f t="shared" si="0"/>
        <v>6.6</v>
      </c>
      <c r="H50" s="39" t="str">
        <f t="shared" si="1"/>
        <v>C+</v>
      </c>
      <c r="I50" s="17"/>
    </row>
    <row r="51" spans="1:9" ht="16.5">
      <c r="A51" s="14">
        <v>37</v>
      </c>
      <c r="B51" s="36" t="s">
        <v>175</v>
      </c>
      <c r="C51" s="37" t="s">
        <v>176</v>
      </c>
      <c r="D51" s="38" t="s">
        <v>45</v>
      </c>
      <c r="E51" s="15">
        <v>6.5</v>
      </c>
      <c r="F51" s="16">
        <v>6</v>
      </c>
      <c r="G51" s="16">
        <f t="shared" si="0"/>
        <v>6.1499999999999995</v>
      </c>
      <c r="H51" s="39" t="str">
        <f t="shared" si="1"/>
        <v>C+</v>
      </c>
      <c r="I51" s="17"/>
    </row>
    <row r="52" spans="1:9" ht="16.5">
      <c r="A52" s="14">
        <v>38</v>
      </c>
      <c r="B52" s="36" t="s">
        <v>177</v>
      </c>
      <c r="C52" s="37" t="s">
        <v>178</v>
      </c>
      <c r="D52" s="38" t="s">
        <v>70</v>
      </c>
      <c r="E52" s="15">
        <v>7</v>
      </c>
      <c r="F52" s="16">
        <v>6.5</v>
      </c>
      <c r="G52" s="16">
        <f t="shared" si="0"/>
        <v>6.65</v>
      </c>
      <c r="H52" s="39" t="str">
        <f t="shared" si="1"/>
        <v>C+</v>
      </c>
      <c r="I52" s="17"/>
    </row>
    <row r="53" spans="1:9" ht="16.5">
      <c r="A53" s="14">
        <v>39</v>
      </c>
      <c r="B53" s="36" t="s">
        <v>179</v>
      </c>
      <c r="C53" s="37" t="s">
        <v>180</v>
      </c>
      <c r="D53" s="38" t="s">
        <v>92</v>
      </c>
      <c r="E53" s="15">
        <v>6.5</v>
      </c>
      <c r="F53" s="16">
        <v>6</v>
      </c>
      <c r="G53" s="16">
        <f t="shared" si="0"/>
        <v>6.1499999999999995</v>
      </c>
      <c r="H53" s="39" t="str">
        <f t="shared" si="1"/>
        <v>C+</v>
      </c>
      <c r="I53" s="17"/>
    </row>
    <row r="54" spans="1:9" ht="16.5">
      <c r="A54" s="14">
        <v>40</v>
      </c>
      <c r="B54" s="36" t="s">
        <v>181</v>
      </c>
      <c r="C54" s="37" t="s">
        <v>182</v>
      </c>
      <c r="D54" s="38" t="s">
        <v>183</v>
      </c>
      <c r="E54" s="15">
        <v>8.5</v>
      </c>
      <c r="F54" s="16">
        <v>7.5</v>
      </c>
      <c r="G54" s="16">
        <f t="shared" si="0"/>
        <v>7.8</v>
      </c>
      <c r="H54" s="39" t="str">
        <f t="shared" si="1"/>
        <v>B</v>
      </c>
      <c r="I54" s="17"/>
    </row>
    <row r="55" spans="1:9" ht="16.5">
      <c r="A55" s="14">
        <v>41</v>
      </c>
      <c r="B55" s="36" t="s">
        <v>184</v>
      </c>
      <c r="C55" s="37" t="s">
        <v>185</v>
      </c>
      <c r="D55" s="38" t="s">
        <v>186</v>
      </c>
      <c r="E55" s="15">
        <v>6.5</v>
      </c>
      <c r="F55" s="16">
        <v>8</v>
      </c>
      <c r="G55" s="16">
        <f t="shared" si="0"/>
        <v>7.55</v>
      </c>
      <c r="H55" s="39" t="str">
        <f t="shared" si="1"/>
        <v>B</v>
      </c>
      <c r="I55" s="17"/>
    </row>
    <row r="56" spans="1:9" ht="16.5">
      <c r="A56" s="14">
        <v>42</v>
      </c>
      <c r="B56" s="36" t="s">
        <v>187</v>
      </c>
      <c r="C56" s="37" t="s">
        <v>53</v>
      </c>
      <c r="D56" s="38" t="s">
        <v>73</v>
      </c>
      <c r="E56" s="15">
        <v>7</v>
      </c>
      <c r="F56" s="16">
        <v>6</v>
      </c>
      <c r="G56" s="16">
        <f t="shared" si="0"/>
        <v>6.2999999999999989</v>
      </c>
      <c r="H56" s="39" t="str">
        <f t="shared" si="1"/>
        <v>C+</v>
      </c>
      <c r="I56" s="17"/>
    </row>
    <row r="57" spans="1:9" ht="16.5">
      <c r="A57" s="14">
        <v>43</v>
      </c>
      <c r="B57" s="36" t="s">
        <v>188</v>
      </c>
      <c r="C57" s="37" t="s">
        <v>189</v>
      </c>
      <c r="D57" s="38" t="s">
        <v>190</v>
      </c>
      <c r="E57" s="15">
        <v>7</v>
      </c>
      <c r="F57" s="16">
        <v>5</v>
      </c>
      <c r="G57" s="16">
        <f t="shared" si="0"/>
        <v>5.6</v>
      </c>
      <c r="H57" s="39" t="str">
        <f t="shared" si="1"/>
        <v>C</v>
      </c>
      <c r="I57" s="17"/>
    </row>
    <row r="58" spans="1:9" ht="16.5">
      <c r="A58" s="14">
        <v>44</v>
      </c>
      <c r="B58" s="36" t="s">
        <v>191</v>
      </c>
      <c r="C58" s="37" t="s">
        <v>192</v>
      </c>
      <c r="D58" s="38" t="s">
        <v>193</v>
      </c>
      <c r="E58" s="15">
        <v>4</v>
      </c>
      <c r="F58" s="16">
        <v>0</v>
      </c>
      <c r="G58" s="16">
        <f t="shared" si="0"/>
        <v>1.2</v>
      </c>
      <c r="H58" s="39" t="str">
        <f t="shared" si="1"/>
        <v>F</v>
      </c>
      <c r="I58" s="17"/>
    </row>
    <row r="59" spans="1:9" ht="16.5">
      <c r="A59" s="14">
        <v>45</v>
      </c>
      <c r="B59" s="36" t="s">
        <v>194</v>
      </c>
      <c r="C59" s="37" t="s">
        <v>195</v>
      </c>
      <c r="D59" s="38" t="s">
        <v>196</v>
      </c>
      <c r="E59" s="15">
        <v>6.5</v>
      </c>
      <c r="F59" s="16">
        <v>6.5</v>
      </c>
      <c r="G59" s="16">
        <f t="shared" si="0"/>
        <v>6.5</v>
      </c>
      <c r="H59" s="39" t="str">
        <f t="shared" si="1"/>
        <v>C+</v>
      </c>
      <c r="I59" s="17"/>
    </row>
    <row r="60" spans="1:9" ht="16.5">
      <c r="A60" s="14">
        <v>46</v>
      </c>
      <c r="B60" s="36" t="s">
        <v>197</v>
      </c>
      <c r="C60" s="37" t="s">
        <v>198</v>
      </c>
      <c r="D60" s="38" t="s">
        <v>199</v>
      </c>
      <c r="E60" s="15">
        <v>7</v>
      </c>
      <c r="F60" s="16">
        <v>7</v>
      </c>
      <c r="G60" s="16">
        <f t="shared" si="0"/>
        <v>7</v>
      </c>
      <c r="H60" s="39" t="str">
        <f t="shared" si="1"/>
        <v>B</v>
      </c>
      <c r="I60" s="17"/>
    </row>
    <row r="61" spans="1:9" ht="16.5">
      <c r="A61" s="14">
        <v>47</v>
      </c>
      <c r="B61" s="36" t="s">
        <v>200</v>
      </c>
      <c r="C61" s="37" t="s">
        <v>201</v>
      </c>
      <c r="D61" s="38" t="s">
        <v>202</v>
      </c>
      <c r="E61" s="15">
        <v>7</v>
      </c>
      <c r="F61" s="16">
        <v>6</v>
      </c>
      <c r="G61" s="16">
        <f t="shared" si="0"/>
        <v>6.2999999999999989</v>
      </c>
      <c r="H61" s="39" t="str">
        <f t="shared" si="1"/>
        <v>C+</v>
      </c>
      <c r="I61" s="17"/>
    </row>
    <row r="62" spans="1:9" ht="16.5">
      <c r="A62" s="14">
        <v>48</v>
      </c>
      <c r="B62" s="36" t="s">
        <v>203</v>
      </c>
      <c r="C62" s="37" t="s">
        <v>204</v>
      </c>
      <c r="D62" s="38" t="s">
        <v>47</v>
      </c>
      <c r="E62" s="15">
        <v>8.5</v>
      </c>
      <c r="F62" s="16">
        <v>5</v>
      </c>
      <c r="G62" s="16">
        <f t="shared" si="0"/>
        <v>6.05</v>
      </c>
      <c r="H62" s="39" t="str">
        <f t="shared" si="1"/>
        <v>C+</v>
      </c>
      <c r="I62" s="17"/>
    </row>
    <row r="63" spans="1:9" ht="16.5">
      <c r="A63" s="14">
        <v>49</v>
      </c>
      <c r="B63" s="36" t="s">
        <v>205</v>
      </c>
      <c r="C63" s="37" t="s">
        <v>206</v>
      </c>
      <c r="D63" s="38" t="s">
        <v>77</v>
      </c>
      <c r="E63" s="15">
        <v>7</v>
      </c>
      <c r="F63" s="16">
        <v>6</v>
      </c>
      <c r="G63" s="16">
        <f t="shared" si="0"/>
        <v>6.2999999999999989</v>
      </c>
      <c r="H63" s="39" t="str">
        <f t="shared" si="1"/>
        <v>C+</v>
      </c>
      <c r="I63" s="17"/>
    </row>
    <row r="64" spans="1:9" ht="16.5">
      <c r="A64" s="14">
        <v>50</v>
      </c>
      <c r="B64" s="36" t="s">
        <v>207</v>
      </c>
      <c r="C64" s="37" t="s">
        <v>154</v>
      </c>
      <c r="D64" s="38" t="s">
        <v>208</v>
      </c>
      <c r="E64" s="15">
        <v>7.5</v>
      </c>
      <c r="F64" s="16">
        <v>7</v>
      </c>
      <c r="G64" s="16">
        <f t="shared" si="0"/>
        <v>7.1499999999999995</v>
      </c>
      <c r="H64" s="39" t="str">
        <f t="shared" si="1"/>
        <v>B</v>
      </c>
      <c r="I64" s="17"/>
    </row>
    <row r="65" spans="1:9" ht="16.5">
      <c r="A65" s="14">
        <v>51</v>
      </c>
      <c r="B65" s="36" t="s">
        <v>209</v>
      </c>
      <c r="C65" s="37" t="s">
        <v>210</v>
      </c>
      <c r="D65" s="38" t="s">
        <v>48</v>
      </c>
      <c r="E65" s="15">
        <v>6.5</v>
      </c>
      <c r="F65" s="16">
        <v>5</v>
      </c>
      <c r="G65" s="16">
        <f t="shared" si="0"/>
        <v>5.45</v>
      </c>
      <c r="H65" s="39" t="str">
        <f t="shared" si="1"/>
        <v>C</v>
      </c>
      <c r="I65" s="17"/>
    </row>
    <row r="66" spans="1:9" ht="16.5">
      <c r="A66" s="14">
        <v>52</v>
      </c>
      <c r="B66" s="36" t="s">
        <v>211</v>
      </c>
      <c r="C66" s="37" t="s">
        <v>212</v>
      </c>
      <c r="D66" s="38" t="s">
        <v>79</v>
      </c>
      <c r="E66" s="15">
        <v>4</v>
      </c>
      <c r="F66" s="16">
        <v>0</v>
      </c>
      <c r="G66" s="16">
        <f t="shared" si="0"/>
        <v>1.2</v>
      </c>
      <c r="H66" s="39" t="str">
        <f t="shared" si="1"/>
        <v>F</v>
      </c>
      <c r="I66" s="17"/>
    </row>
    <row r="67" spans="1:9" ht="16.5">
      <c r="A67" s="28">
        <v>53</v>
      </c>
      <c r="B67" s="40" t="s">
        <v>213</v>
      </c>
      <c r="C67" s="41" t="s">
        <v>214</v>
      </c>
      <c r="D67" s="42" t="s">
        <v>79</v>
      </c>
      <c r="E67" s="29">
        <v>6</v>
      </c>
      <c r="F67" s="30">
        <v>6</v>
      </c>
      <c r="G67" s="30">
        <f t="shared" si="0"/>
        <v>5.9999999999999991</v>
      </c>
      <c r="H67" s="43" t="str">
        <f t="shared" si="1"/>
        <v>C+</v>
      </c>
      <c r="I67" s="31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8" t="str">
        <f>"Cộng danh sách gồm "</f>
        <v xml:space="preserve">Cộng danh sách gồm </v>
      </c>
      <c r="B69" s="18"/>
      <c r="C69" s="18"/>
      <c r="D69" s="19">
        <f>COUNTA(H15:H67)</f>
        <v>53</v>
      </c>
      <c r="E69" s="20">
        <v>1</v>
      </c>
      <c r="F69" s="21"/>
      <c r="G69" s="1"/>
      <c r="H69" s="1"/>
      <c r="I69" s="1"/>
    </row>
    <row r="70" spans="1:9" ht="15.75">
      <c r="A70" s="51" t="s">
        <v>20</v>
      </c>
      <c r="B70" s="51"/>
      <c r="C70" s="51"/>
      <c r="D70" s="22">
        <f>COUNTIF(G15:G67,"&gt;=5")</f>
        <v>45</v>
      </c>
      <c r="E70" s="23">
        <f>D70/D69</f>
        <v>0.84905660377358494</v>
      </c>
      <c r="F70" s="24"/>
      <c r="G70" s="1"/>
      <c r="H70" s="1"/>
      <c r="I70" s="1"/>
    </row>
    <row r="71" spans="1:9" ht="15.75">
      <c r="A71" s="51" t="s">
        <v>21</v>
      </c>
      <c r="B71" s="51"/>
      <c r="C71" s="51"/>
      <c r="D71" s="22">
        <f>COUNTIF(G15:G67,"&lt;5")</f>
        <v>8</v>
      </c>
      <c r="E71" s="23">
        <f>D71/D69</f>
        <v>0.15094339622641509</v>
      </c>
      <c r="F71" s="24"/>
      <c r="G71" s="1"/>
      <c r="H71" s="1"/>
      <c r="I71" s="1"/>
    </row>
    <row r="72" spans="1:9" ht="15.75">
      <c r="A72" s="25"/>
      <c r="B72" s="25"/>
      <c r="C72" s="4"/>
      <c r="D72" s="25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45" t="str">
        <f ca="1">"TP. Hồ Chí Minh, ngày "&amp;  DAY(NOW())&amp;" tháng " &amp;MONTH(NOW())&amp;" năm "&amp;YEAR(NOW())</f>
        <v>TP. Hồ Chí Minh, ngày 11 tháng 6 năm 2018</v>
      </c>
      <c r="F73" s="45"/>
      <c r="G73" s="45"/>
      <c r="H73" s="45"/>
      <c r="I73" s="45"/>
    </row>
    <row r="74" spans="1:9" ht="15.75">
      <c r="A74" s="62" t="s">
        <v>669</v>
      </c>
      <c r="B74" s="62"/>
      <c r="C74" s="62"/>
      <c r="D74" s="1"/>
      <c r="E74" s="62" t="s">
        <v>22</v>
      </c>
      <c r="F74" s="62"/>
      <c r="G74" s="62"/>
      <c r="H74" s="62"/>
      <c r="I74" s="62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8" spans="1:9" ht="15.75">
      <c r="A78" s="61"/>
      <c r="B78" s="61"/>
      <c r="C78" s="61"/>
      <c r="F78" s="61" t="s">
        <v>668</v>
      </c>
      <c r="G78" s="61"/>
      <c r="H78" s="61"/>
    </row>
  </sheetData>
  <protectedRanges>
    <protectedRange sqref="A75:I75" name="Range5"/>
    <protectedRange sqref="I15:I67" name="Range4"/>
    <protectedRange sqref="A4" name="Range1"/>
    <protectedRange sqref="E13:F13" name="Range6"/>
    <protectedRange sqref="C8:C10 G8:G9" name="Range2_1_1"/>
  </protectedRanges>
  <mergeCells count="27">
    <mergeCell ref="A78:C78"/>
    <mergeCell ref="F78:H78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C8:D8"/>
    <mergeCell ref="A74:C74"/>
    <mergeCell ref="E74:I74"/>
    <mergeCell ref="A10:B10"/>
    <mergeCell ref="C10:D10"/>
    <mergeCell ref="A12:A13"/>
    <mergeCell ref="B12:B13"/>
    <mergeCell ref="C12:D13"/>
    <mergeCell ref="E73:I73"/>
    <mergeCell ref="G12:H12"/>
    <mergeCell ref="I12:I13"/>
    <mergeCell ref="C14:D14"/>
    <mergeCell ref="A70:C70"/>
    <mergeCell ref="A71:C71"/>
  </mergeCells>
  <conditionalFormatting sqref="H15:H67">
    <cfRule type="cellIs" dxfId="11" priority="2" stopIfTrue="1" operator="equal">
      <formula>"F"</formula>
    </cfRule>
  </conditionalFormatting>
  <conditionalFormatting sqref="G15:G67">
    <cfRule type="expression" dxfId="10" priority="1" stopIfTrue="1">
      <formula>MAX(#REF!)&lt;4</formula>
    </cfRule>
  </conditionalFormatting>
  <pageMargins left="0.59" right="0.16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9"/>
  <sheetViews>
    <sheetView topLeftCell="A30" workbookViewId="0">
      <selection activeCell="A15" sqref="A15:I68"/>
    </sheetView>
  </sheetViews>
  <sheetFormatPr defaultRowHeight="15"/>
  <cols>
    <col min="1" max="1" width="4.7109375" customWidth="1"/>
    <col min="2" max="2" width="13" customWidth="1"/>
    <col min="3" max="3" width="20.7109375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26"/>
      <c r="B7" s="26"/>
      <c r="C7" s="26"/>
      <c r="D7" s="26"/>
      <c r="E7" s="26"/>
      <c r="F7" s="26"/>
      <c r="G7" s="26"/>
      <c r="H7" s="26"/>
      <c r="I7" s="26"/>
    </row>
    <row r="8" spans="1:9" ht="15.75">
      <c r="A8" s="25" t="s">
        <v>6</v>
      </c>
      <c r="B8" s="25"/>
      <c r="C8" s="66" t="s">
        <v>666</v>
      </c>
      <c r="D8" s="66"/>
      <c r="E8" s="52" t="s">
        <v>7</v>
      </c>
      <c r="F8" s="52"/>
      <c r="G8" s="27">
        <v>3</v>
      </c>
      <c r="H8" s="3"/>
      <c r="I8" s="3"/>
    </row>
    <row r="9" spans="1:9" ht="15.75">
      <c r="A9" s="52" t="s">
        <v>8</v>
      </c>
      <c r="B9" s="52"/>
      <c r="C9" s="52" t="s">
        <v>338</v>
      </c>
      <c r="D9" s="52"/>
      <c r="E9" s="52" t="s">
        <v>9</v>
      </c>
      <c r="F9" s="52"/>
      <c r="G9" s="27" t="s">
        <v>667</v>
      </c>
      <c r="H9" s="3"/>
      <c r="I9" s="3"/>
    </row>
    <row r="10" spans="1:9" ht="15.75">
      <c r="A10" s="52" t="s">
        <v>10</v>
      </c>
      <c r="B10" s="52"/>
      <c r="C10" s="52" t="s">
        <v>663</v>
      </c>
      <c r="D10" s="52"/>
      <c r="E10" s="25" t="s">
        <v>664</v>
      </c>
      <c r="F10" s="4"/>
      <c r="G10" s="25" t="s">
        <v>665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>
      <c r="A15" s="9">
        <v>1</v>
      </c>
      <c r="B15" s="33" t="s">
        <v>216</v>
      </c>
      <c r="C15" s="34" t="s">
        <v>217</v>
      </c>
      <c r="D15" s="35" t="s">
        <v>97</v>
      </c>
      <c r="E15" s="10">
        <v>7.5</v>
      </c>
      <c r="F15" s="11">
        <v>6</v>
      </c>
      <c r="G15" s="11">
        <f>E15*$E$13+F15*$F$13</f>
        <v>6.4499999999999993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>
      <c r="A16" s="14">
        <v>2</v>
      </c>
      <c r="B16" s="36" t="s">
        <v>218</v>
      </c>
      <c r="C16" s="37" t="s">
        <v>219</v>
      </c>
      <c r="D16" s="38" t="s">
        <v>97</v>
      </c>
      <c r="E16" s="15">
        <v>7.5</v>
      </c>
      <c r="F16" s="16">
        <v>3</v>
      </c>
      <c r="G16" s="16">
        <f t="shared" ref="G16:G68" si="0">E16*$E$13+F16*$F$13</f>
        <v>4.3499999999999996</v>
      </c>
      <c r="H16" s="39" t="str">
        <f t="shared" ref="H16:H68" si="1">IF(G16&lt;4,"F",IF(G16&lt;=4.9,"D",IF(G16&lt;=5.4,"D+",IF(G16&lt;=5.9,"C",IF(G16&lt;=6.9,"C+",IF(G16&lt;=7.9,"B",IF(G16&lt;=8.4,"B+","A")))))))</f>
        <v>D</v>
      </c>
      <c r="I16" s="17"/>
    </row>
    <row r="17" spans="1:9" ht="16.5">
      <c r="A17" s="14">
        <v>3</v>
      </c>
      <c r="B17" s="36" t="s">
        <v>220</v>
      </c>
      <c r="C17" s="37" t="s">
        <v>221</v>
      </c>
      <c r="D17" s="38" t="s">
        <v>222</v>
      </c>
      <c r="E17" s="15">
        <v>10</v>
      </c>
      <c r="F17" s="16">
        <v>7</v>
      </c>
      <c r="G17" s="16">
        <f t="shared" si="0"/>
        <v>7.8999999999999995</v>
      </c>
      <c r="H17" s="39" t="str">
        <f t="shared" si="1"/>
        <v>B</v>
      </c>
      <c r="I17" s="17"/>
    </row>
    <row r="18" spans="1:9" ht="16.5">
      <c r="A18" s="14">
        <v>4</v>
      </c>
      <c r="B18" s="36" t="s">
        <v>223</v>
      </c>
      <c r="C18" s="37" t="s">
        <v>224</v>
      </c>
      <c r="D18" s="38" t="s">
        <v>24</v>
      </c>
      <c r="E18" s="15">
        <v>7</v>
      </c>
      <c r="F18" s="16">
        <v>7</v>
      </c>
      <c r="G18" s="16">
        <f t="shared" si="0"/>
        <v>7</v>
      </c>
      <c r="H18" s="39" t="str">
        <f t="shared" si="1"/>
        <v>B</v>
      </c>
      <c r="I18" s="17"/>
    </row>
    <row r="19" spans="1:9" ht="16.5">
      <c r="A19" s="14">
        <v>5</v>
      </c>
      <c r="B19" s="36" t="s">
        <v>225</v>
      </c>
      <c r="C19" s="37" t="s">
        <v>226</v>
      </c>
      <c r="D19" s="38" t="s">
        <v>49</v>
      </c>
      <c r="E19" s="15">
        <v>7.5</v>
      </c>
      <c r="F19" s="16">
        <v>5</v>
      </c>
      <c r="G19" s="16">
        <f t="shared" si="0"/>
        <v>5.75</v>
      </c>
      <c r="H19" s="39" t="str">
        <f t="shared" si="1"/>
        <v>C</v>
      </c>
      <c r="I19" s="17"/>
    </row>
    <row r="20" spans="1:9" ht="16.5">
      <c r="A20" s="14">
        <v>6</v>
      </c>
      <c r="B20" s="36" t="s">
        <v>227</v>
      </c>
      <c r="C20" s="37" t="s">
        <v>228</v>
      </c>
      <c r="D20" s="38" t="s">
        <v>26</v>
      </c>
      <c r="E20" s="15">
        <v>9</v>
      </c>
      <c r="F20" s="16">
        <v>8</v>
      </c>
      <c r="G20" s="16">
        <f t="shared" si="0"/>
        <v>8.2999999999999989</v>
      </c>
      <c r="H20" s="39" t="str">
        <f t="shared" si="1"/>
        <v>B+</v>
      </c>
      <c r="I20" s="17"/>
    </row>
    <row r="21" spans="1:9" ht="16.5">
      <c r="A21" s="14">
        <v>7</v>
      </c>
      <c r="B21" s="36" t="s">
        <v>229</v>
      </c>
      <c r="C21" s="37" t="s">
        <v>230</v>
      </c>
      <c r="D21" s="38" t="s">
        <v>231</v>
      </c>
      <c r="E21" s="15">
        <v>5.5</v>
      </c>
      <c r="F21" s="16">
        <v>3.5</v>
      </c>
      <c r="G21" s="16">
        <f t="shared" si="0"/>
        <v>4.0999999999999996</v>
      </c>
      <c r="H21" s="39" t="str">
        <f t="shared" si="1"/>
        <v>D</v>
      </c>
      <c r="I21" s="17"/>
    </row>
    <row r="22" spans="1:9" ht="16.5">
      <c r="A22" s="14">
        <v>8</v>
      </c>
      <c r="B22" s="36" t="s">
        <v>232</v>
      </c>
      <c r="C22" s="37" t="s">
        <v>233</v>
      </c>
      <c r="D22" s="38" t="s">
        <v>234</v>
      </c>
      <c r="E22" s="15">
        <v>6.5</v>
      </c>
      <c r="F22" s="16">
        <v>6</v>
      </c>
      <c r="G22" s="16">
        <f t="shared" si="0"/>
        <v>6.1499999999999995</v>
      </c>
      <c r="H22" s="39" t="str">
        <f t="shared" si="1"/>
        <v>C+</v>
      </c>
      <c r="I22" s="17"/>
    </row>
    <row r="23" spans="1:9" ht="16.5">
      <c r="A23" s="14">
        <v>9</v>
      </c>
      <c r="B23" s="36" t="s">
        <v>235</v>
      </c>
      <c r="C23" s="37" t="s">
        <v>236</v>
      </c>
      <c r="D23" s="38" t="s">
        <v>237</v>
      </c>
      <c r="E23" s="15">
        <v>10</v>
      </c>
      <c r="F23" s="16">
        <v>6</v>
      </c>
      <c r="G23" s="16">
        <f t="shared" si="0"/>
        <v>7.1999999999999993</v>
      </c>
      <c r="H23" s="39" t="str">
        <f t="shared" si="1"/>
        <v>B</v>
      </c>
      <c r="I23" s="17"/>
    </row>
    <row r="24" spans="1:9" ht="16.5">
      <c r="A24" s="14">
        <v>10</v>
      </c>
      <c r="B24" s="36" t="s">
        <v>238</v>
      </c>
      <c r="C24" s="37" t="s">
        <v>239</v>
      </c>
      <c r="D24" s="38" t="s">
        <v>29</v>
      </c>
      <c r="E24" s="15">
        <v>5.5</v>
      </c>
      <c r="F24" s="16">
        <v>6</v>
      </c>
      <c r="G24" s="16">
        <f t="shared" si="0"/>
        <v>5.85</v>
      </c>
      <c r="H24" s="39" t="str">
        <f t="shared" si="1"/>
        <v>C</v>
      </c>
      <c r="I24" s="17"/>
    </row>
    <row r="25" spans="1:9" ht="16.5">
      <c r="A25" s="14">
        <v>11</v>
      </c>
      <c r="B25" s="36" t="s">
        <v>240</v>
      </c>
      <c r="C25" s="37" t="s">
        <v>241</v>
      </c>
      <c r="D25" s="38" t="s">
        <v>111</v>
      </c>
      <c r="E25" s="15">
        <v>7.5</v>
      </c>
      <c r="F25" s="16">
        <v>6</v>
      </c>
      <c r="G25" s="16">
        <f t="shared" si="0"/>
        <v>6.4499999999999993</v>
      </c>
      <c r="H25" s="39" t="str">
        <f t="shared" si="1"/>
        <v>C+</v>
      </c>
      <c r="I25" s="17"/>
    </row>
    <row r="26" spans="1:9" ht="16.5">
      <c r="A26" s="14">
        <v>12</v>
      </c>
      <c r="B26" s="36" t="s">
        <v>242</v>
      </c>
      <c r="C26" s="37" t="s">
        <v>76</v>
      </c>
      <c r="D26" s="38" t="s">
        <v>243</v>
      </c>
      <c r="E26" s="15">
        <v>7.5</v>
      </c>
      <c r="F26" s="16">
        <v>8</v>
      </c>
      <c r="G26" s="16">
        <f t="shared" si="0"/>
        <v>7.85</v>
      </c>
      <c r="H26" s="39" t="str">
        <f t="shared" si="1"/>
        <v>B</v>
      </c>
      <c r="I26" s="17"/>
    </row>
    <row r="27" spans="1:9" ht="16.5">
      <c r="A27" s="14">
        <v>13</v>
      </c>
      <c r="B27" s="36" t="s">
        <v>244</v>
      </c>
      <c r="C27" s="37" t="s">
        <v>245</v>
      </c>
      <c r="D27" s="38" t="s">
        <v>120</v>
      </c>
      <c r="E27" s="15">
        <v>8</v>
      </c>
      <c r="F27" s="16">
        <v>5</v>
      </c>
      <c r="G27" s="16">
        <f t="shared" si="0"/>
        <v>5.9</v>
      </c>
      <c r="H27" s="39" t="str">
        <f t="shared" si="1"/>
        <v>C</v>
      </c>
      <c r="I27" s="17"/>
    </row>
    <row r="28" spans="1:9" ht="16.5">
      <c r="A28" s="14">
        <v>14</v>
      </c>
      <c r="B28" s="36" t="s">
        <v>246</v>
      </c>
      <c r="C28" s="37" t="s">
        <v>247</v>
      </c>
      <c r="D28" s="38" t="s">
        <v>248</v>
      </c>
      <c r="E28" s="15">
        <v>7.5</v>
      </c>
      <c r="F28" s="16">
        <v>5</v>
      </c>
      <c r="G28" s="16">
        <f t="shared" si="0"/>
        <v>5.75</v>
      </c>
      <c r="H28" s="39" t="str">
        <f t="shared" si="1"/>
        <v>C</v>
      </c>
      <c r="I28" s="17"/>
    </row>
    <row r="29" spans="1:9" ht="16.5">
      <c r="A29" s="14">
        <v>15</v>
      </c>
      <c r="B29" s="36" t="s">
        <v>249</v>
      </c>
      <c r="C29" s="37" t="s">
        <v>250</v>
      </c>
      <c r="D29" s="38" t="s">
        <v>35</v>
      </c>
      <c r="E29" s="15">
        <v>5.5</v>
      </c>
      <c r="F29" s="16">
        <v>3</v>
      </c>
      <c r="G29" s="16">
        <f t="shared" si="0"/>
        <v>3.7499999999999996</v>
      </c>
      <c r="H29" s="39" t="str">
        <f t="shared" si="1"/>
        <v>F</v>
      </c>
      <c r="I29" s="17"/>
    </row>
    <row r="30" spans="1:9" ht="16.5">
      <c r="A30" s="14">
        <v>16</v>
      </c>
      <c r="B30" s="36" t="s">
        <v>251</v>
      </c>
      <c r="C30" s="37" t="s">
        <v>252</v>
      </c>
      <c r="D30" s="38" t="s">
        <v>59</v>
      </c>
      <c r="E30" s="15">
        <v>5.5</v>
      </c>
      <c r="F30" s="16">
        <v>8</v>
      </c>
      <c r="G30" s="16">
        <f t="shared" si="0"/>
        <v>7.25</v>
      </c>
      <c r="H30" s="39" t="str">
        <f t="shared" si="1"/>
        <v>B</v>
      </c>
      <c r="I30" s="17"/>
    </row>
    <row r="31" spans="1:9" ht="16.5">
      <c r="A31" s="14">
        <v>17</v>
      </c>
      <c r="B31" s="36" t="s">
        <v>253</v>
      </c>
      <c r="C31" s="37" t="s">
        <v>254</v>
      </c>
      <c r="D31" s="38" t="s">
        <v>255</v>
      </c>
      <c r="E31" s="15">
        <v>7.5</v>
      </c>
      <c r="F31" s="16">
        <v>5</v>
      </c>
      <c r="G31" s="16">
        <f t="shared" si="0"/>
        <v>5.75</v>
      </c>
      <c r="H31" s="39" t="str">
        <f t="shared" si="1"/>
        <v>C</v>
      </c>
      <c r="I31" s="17"/>
    </row>
    <row r="32" spans="1:9" ht="16.5">
      <c r="A32" s="14">
        <v>18</v>
      </c>
      <c r="B32" s="36" t="s">
        <v>256</v>
      </c>
      <c r="C32" s="37" t="s">
        <v>257</v>
      </c>
      <c r="D32" s="38" t="s">
        <v>258</v>
      </c>
      <c r="E32" s="15">
        <v>6.5</v>
      </c>
      <c r="F32" s="16">
        <v>7.5</v>
      </c>
      <c r="G32" s="16">
        <f t="shared" si="0"/>
        <v>7.2</v>
      </c>
      <c r="H32" s="39" t="str">
        <f t="shared" si="1"/>
        <v>B</v>
      </c>
      <c r="I32" s="17"/>
    </row>
    <row r="33" spans="1:9" ht="16.5">
      <c r="A33" s="14">
        <v>19</v>
      </c>
      <c r="B33" s="36" t="s">
        <v>259</v>
      </c>
      <c r="C33" s="37" t="s">
        <v>63</v>
      </c>
      <c r="D33" s="38" t="s">
        <v>39</v>
      </c>
      <c r="E33" s="15">
        <v>6</v>
      </c>
      <c r="F33" s="16">
        <v>5</v>
      </c>
      <c r="G33" s="16">
        <f t="shared" si="0"/>
        <v>5.3</v>
      </c>
      <c r="H33" s="39" t="str">
        <f t="shared" si="1"/>
        <v>D+</v>
      </c>
      <c r="I33" s="17"/>
    </row>
    <row r="34" spans="1:9" ht="16.5">
      <c r="A34" s="14">
        <v>20</v>
      </c>
      <c r="B34" s="36" t="s">
        <v>260</v>
      </c>
      <c r="C34" s="37" t="s">
        <v>261</v>
      </c>
      <c r="D34" s="38" t="s">
        <v>262</v>
      </c>
      <c r="E34" s="15">
        <v>7.5</v>
      </c>
      <c r="F34" s="16">
        <v>3.5</v>
      </c>
      <c r="G34" s="16">
        <f t="shared" si="0"/>
        <v>4.6999999999999993</v>
      </c>
      <c r="H34" s="39" t="str">
        <f t="shared" si="1"/>
        <v>D</v>
      </c>
      <c r="I34" s="17"/>
    </row>
    <row r="35" spans="1:9" ht="16.5">
      <c r="A35" s="14">
        <v>21</v>
      </c>
      <c r="B35" s="36" t="s">
        <v>263</v>
      </c>
      <c r="C35" s="37" t="s">
        <v>57</v>
      </c>
      <c r="D35" s="38" t="s">
        <v>264</v>
      </c>
      <c r="E35" s="15">
        <v>5</v>
      </c>
      <c r="F35" s="16">
        <v>5</v>
      </c>
      <c r="G35" s="16">
        <f t="shared" si="0"/>
        <v>5</v>
      </c>
      <c r="H35" s="39" t="str">
        <f t="shared" si="1"/>
        <v>D+</v>
      </c>
      <c r="I35" s="17"/>
    </row>
    <row r="36" spans="1:9" ht="16.5">
      <c r="A36" s="14">
        <v>22</v>
      </c>
      <c r="B36" s="36" t="s">
        <v>265</v>
      </c>
      <c r="C36" s="37" t="s">
        <v>266</v>
      </c>
      <c r="D36" s="38" t="s">
        <v>148</v>
      </c>
      <c r="E36" s="15">
        <v>7.5</v>
      </c>
      <c r="F36" s="16">
        <v>6</v>
      </c>
      <c r="G36" s="16">
        <f t="shared" si="0"/>
        <v>6.4499999999999993</v>
      </c>
      <c r="H36" s="39" t="str">
        <f t="shared" si="1"/>
        <v>C+</v>
      </c>
      <c r="I36" s="17"/>
    </row>
    <row r="37" spans="1:9" ht="16.5">
      <c r="A37" s="14">
        <v>23</v>
      </c>
      <c r="B37" s="36" t="s">
        <v>267</v>
      </c>
      <c r="C37" s="37" t="s">
        <v>268</v>
      </c>
      <c r="D37" s="38" t="s">
        <v>40</v>
      </c>
      <c r="E37" s="15">
        <v>7.5</v>
      </c>
      <c r="F37" s="16">
        <v>5</v>
      </c>
      <c r="G37" s="16">
        <f t="shared" si="0"/>
        <v>5.75</v>
      </c>
      <c r="H37" s="39" t="str">
        <f t="shared" si="1"/>
        <v>C</v>
      </c>
      <c r="I37" s="17"/>
    </row>
    <row r="38" spans="1:9" ht="16.5">
      <c r="A38" s="14">
        <v>24</v>
      </c>
      <c r="B38" s="36" t="s">
        <v>269</v>
      </c>
      <c r="C38" s="37" t="s">
        <v>270</v>
      </c>
      <c r="D38" s="38" t="s">
        <v>271</v>
      </c>
      <c r="E38" s="15">
        <v>6.5</v>
      </c>
      <c r="F38" s="16">
        <v>6</v>
      </c>
      <c r="G38" s="16">
        <f t="shared" si="0"/>
        <v>6.1499999999999995</v>
      </c>
      <c r="H38" s="39" t="str">
        <f t="shared" si="1"/>
        <v>C+</v>
      </c>
      <c r="I38" s="17"/>
    </row>
    <row r="39" spans="1:9" ht="16.5">
      <c r="A39" s="14">
        <v>25</v>
      </c>
      <c r="B39" s="36" t="s">
        <v>272</v>
      </c>
      <c r="C39" s="37" t="s">
        <v>273</v>
      </c>
      <c r="D39" s="38" t="s">
        <v>274</v>
      </c>
      <c r="E39" s="15">
        <v>7.5</v>
      </c>
      <c r="F39" s="16">
        <v>5</v>
      </c>
      <c r="G39" s="16">
        <f t="shared" si="0"/>
        <v>5.75</v>
      </c>
      <c r="H39" s="39" t="str">
        <f t="shared" si="1"/>
        <v>C</v>
      </c>
      <c r="I39" s="17"/>
    </row>
    <row r="40" spans="1:9" ht="16.5">
      <c r="A40" s="14">
        <v>26</v>
      </c>
      <c r="B40" s="36" t="s">
        <v>275</v>
      </c>
      <c r="C40" s="37" t="s">
        <v>276</v>
      </c>
      <c r="D40" s="38" t="s">
        <v>64</v>
      </c>
      <c r="E40" s="15">
        <v>5</v>
      </c>
      <c r="F40" s="16">
        <v>2</v>
      </c>
      <c r="G40" s="16">
        <f t="shared" si="0"/>
        <v>2.9</v>
      </c>
      <c r="H40" s="39" t="str">
        <f t="shared" si="1"/>
        <v>F</v>
      </c>
      <c r="I40" s="17"/>
    </row>
    <row r="41" spans="1:9" ht="16.5">
      <c r="A41" s="14">
        <v>27</v>
      </c>
      <c r="B41" s="36" t="s">
        <v>277</v>
      </c>
      <c r="C41" s="37" t="s">
        <v>278</v>
      </c>
      <c r="D41" s="38" t="s">
        <v>64</v>
      </c>
      <c r="E41" s="15">
        <v>6</v>
      </c>
      <c r="F41" s="16">
        <v>3</v>
      </c>
      <c r="G41" s="16">
        <f t="shared" si="0"/>
        <v>3.8999999999999995</v>
      </c>
      <c r="H41" s="39" t="str">
        <f t="shared" si="1"/>
        <v>F</v>
      </c>
      <c r="I41" s="17"/>
    </row>
    <row r="42" spans="1:9" ht="16.5">
      <c r="A42" s="14">
        <v>28</v>
      </c>
      <c r="B42" s="36" t="s">
        <v>279</v>
      </c>
      <c r="C42" s="37" t="s">
        <v>280</v>
      </c>
      <c r="D42" s="38" t="s">
        <v>87</v>
      </c>
      <c r="E42" s="15">
        <v>5.5</v>
      </c>
      <c r="F42" s="16">
        <v>7</v>
      </c>
      <c r="G42" s="16">
        <f t="shared" si="0"/>
        <v>6.5499999999999989</v>
      </c>
      <c r="H42" s="39" t="str">
        <f t="shared" si="1"/>
        <v>C+</v>
      </c>
      <c r="I42" s="17"/>
    </row>
    <row r="43" spans="1:9" ht="16.5">
      <c r="A43" s="14">
        <v>29</v>
      </c>
      <c r="B43" s="36" t="s">
        <v>281</v>
      </c>
      <c r="C43" s="37" t="s">
        <v>282</v>
      </c>
      <c r="D43" s="38" t="s">
        <v>87</v>
      </c>
      <c r="E43" s="15">
        <v>7</v>
      </c>
      <c r="F43" s="16">
        <v>7</v>
      </c>
      <c r="G43" s="16">
        <f t="shared" si="0"/>
        <v>7</v>
      </c>
      <c r="H43" s="39" t="str">
        <f t="shared" si="1"/>
        <v>B</v>
      </c>
      <c r="I43" s="17"/>
    </row>
    <row r="44" spans="1:9" ht="16.5">
      <c r="A44" s="14">
        <v>30</v>
      </c>
      <c r="B44" s="36" t="s">
        <v>283</v>
      </c>
      <c r="C44" s="37" t="s">
        <v>284</v>
      </c>
      <c r="D44" s="38" t="s">
        <v>65</v>
      </c>
      <c r="E44" s="15">
        <v>8.5</v>
      </c>
      <c r="F44" s="16">
        <v>6</v>
      </c>
      <c r="G44" s="16">
        <f t="shared" si="0"/>
        <v>6.7499999999999991</v>
      </c>
      <c r="H44" s="39" t="str">
        <f t="shared" si="1"/>
        <v>C+</v>
      </c>
      <c r="I44" s="17"/>
    </row>
    <row r="45" spans="1:9" ht="16.5">
      <c r="A45" s="14">
        <v>31</v>
      </c>
      <c r="B45" s="36" t="s">
        <v>285</v>
      </c>
      <c r="C45" s="37" t="s">
        <v>286</v>
      </c>
      <c r="D45" s="38" t="s">
        <v>43</v>
      </c>
      <c r="E45" s="15">
        <v>7.5</v>
      </c>
      <c r="F45" s="16">
        <v>3</v>
      </c>
      <c r="G45" s="16">
        <f t="shared" si="0"/>
        <v>4.3499999999999996</v>
      </c>
      <c r="H45" s="39" t="str">
        <f t="shared" si="1"/>
        <v>D</v>
      </c>
      <c r="I45" s="17"/>
    </row>
    <row r="46" spans="1:9" ht="16.5">
      <c r="A46" s="14">
        <v>32</v>
      </c>
      <c r="B46" s="36" t="s">
        <v>287</v>
      </c>
      <c r="C46" s="37" t="s">
        <v>288</v>
      </c>
      <c r="D46" s="38" t="s">
        <v>289</v>
      </c>
      <c r="E46" s="15">
        <v>6</v>
      </c>
      <c r="F46" s="16">
        <v>0</v>
      </c>
      <c r="G46" s="16">
        <f t="shared" si="0"/>
        <v>1.7999999999999998</v>
      </c>
      <c r="H46" s="39" t="str">
        <f t="shared" si="1"/>
        <v>F</v>
      </c>
      <c r="I46" s="17"/>
    </row>
    <row r="47" spans="1:9" ht="16.5">
      <c r="A47" s="14">
        <v>33</v>
      </c>
      <c r="B47" s="36" t="s">
        <v>290</v>
      </c>
      <c r="C47" s="37" t="s">
        <v>291</v>
      </c>
      <c r="D47" s="38" t="s">
        <v>292</v>
      </c>
      <c r="E47" s="15">
        <v>0</v>
      </c>
      <c r="F47" s="16">
        <v>0</v>
      </c>
      <c r="G47" s="16">
        <f t="shared" si="0"/>
        <v>0</v>
      </c>
      <c r="H47" s="39" t="str">
        <f t="shared" si="1"/>
        <v>F</v>
      </c>
      <c r="I47" s="17"/>
    </row>
    <row r="48" spans="1:9" ht="16.5">
      <c r="A48" s="14">
        <v>34</v>
      </c>
      <c r="B48" s="36" t="s">
        <v>293</v>
      </c>
      <c r="C48" s="37" t="s">
        <v>294</v>
      </c>
      <c r="D48" s="38" t="s">
        <v>45</v>
      </c>
      <c r="E48" s="15">
        <v>7.5</v>
      </c>
      <c r="F48" s="16">
        <v>6</v>
      </c>
      <c r="G48" s="16">
        <f t="shared" si="0"/>
        <v>6.4499999999999993</v>
      </c>
      <c r="H48" s="39" t="str">
        <f t="shared" si="1"/>
        <v>C+</v>
      </c>
      <c r="I48" s="17"/>
    </row>
    <row r="49" spans="1:9" ht="16.5">
      <c r="A49" s="14">
        <v>35</v>
      </c>
      <c r="B49" s="36" t="s">
        <v>295</v>
      </c>
      <c r="C49" s="37" t="s">
        <v>296</v>
      </c>
      <c r="D49" s="38" t="s">
        <v>70</v>
      </c>
      <c r="E49" s="15">
        <v>7</v>
      </c>
      <c r="F49" s="16">
        <v>6.5</v>
      </c>
      <c r="G49" s="16">
        <f t="shared" si="0"/>
        <v>6.65</v>
      </c>
      <c r="H49" s="39" t="str">
        <f t="shared" si="1"/>
        <v>C+</v>
      </c>
      <c r="I49" s="17"/>
    </row>
    <row r="50" spans="1:9" ht="16.5">
      <c r="A50" s="14">
        <v>36</v>
      </c>
      <c r="B50" s="36" t="s">
        <v>297</v>
      </c>
      <c r="C50" s="37" t="s">
        <v>76</v>
      </c>
      <c r="D50" s="38" t="s">
        <v>92</v>
      </c>
      <c r="E50" s="15">
        <v>7.5</v>
      </c>
      <c r="F50" s="16">
        <v>6</v>
      </c>
      <c r="G50" s="16">
        <f t="shared" si="0"/>
        <v>6.4499999999999993</v>
      </c>
      <c r="H50" s="39" t="str">
        <f t="shared" si="1"/>
        <v>C+</v>
      </c>
      <c r="I50" s="17"/>
    </row>
    <row r="51" spans="1:9" ht="16.5">
      <c r="A51" s="14">
        <v>37</v>
      </c>
      <c r="B51" s="36" t="s">
        <v>298</v>
      </c>
      <c r="C51" s="37" t="s">
        <v>299</v>
      </c>
      <c r="D51" s="38" t="s">
        <v>300</v>
      </c>
      <c r="E51" s="15">
        <v>8</v>
      </c>
      <c r="F51" s="16">
        <v>7</v>
      </c>
      <c r="G51" s="16">
        <f t="shared" si="0"/>
        <v>7.2999999999999989</v>
      </c>
      <c r="H51" s="39" t="str">
        <f t="shared" si="1"/>
        <v>B</v>
      </c>
      <c r="I51" s="17"/>
    </row>
    <row r="52" spans="1:9" ht="16.5">
      <c r="A52" s="14">
        <v>38</v>
      </c>
      <c r="B52" s="36" t="s">
        <v>301</v>
      </c>
      <c r="C52" s="37" t="s">
        <v>74</v>
      </c>
      <c r="D52" s="38" t="s">
        <v>46</v>
      </c>
      <c r="E52" s="15">
        <v>7</v>
      </c>
      <c r="F52" s="16">
        <v>7.5</v>
      </c>
      <c r="G52" s="16">
        <f t="shared" si="0"/>
        <v>7.35</v>
      </c>
      <c r="H52" s="39" t="str">
        <f t="shared" si="1"/>
        <v>B</v>
      </c>
      <c r="I52" s="17"/>
    </row>
    <row r="53" spans="1:9" ht="16.5">
      <c r="A53" s="14">
        <v>39</v>
      </c>
      <c r="B53" s="36" t="s">
        <v>302</v>
      </c>
      <c r="C53" s="37" t="s">
        <v>303</v>
      </c>
      <c r="D53" s="38" t="s">
        <v>183</v>
      </c>
      <c r="E53" s="15">
        <v>6.5</v>
      </c>
      <c r="F53" s="16">
        <v>8</v>
      </c>
      <c r="G53" s="16">
        <f t="shared" si="0"/>
        <v>7.55</v>
      </c>
      <c r="H53" s="39" t="str">
        <f t="shared" si="1"/>
        <v>B</v>
      </c>
      <c r="I53" s="17"/>
    </row>
    <row r="54" spans="1:9" ht="16.5">
      <c r="A54" s="14">
        <v>40</v>
      </c>
      <c r="B54" s="36" t="s">
        <v>304</v>
      </c>
      <c r="C54" s="37" t="s">
        <v>305</v>
      </c>
      <c r="D54" s="38" t="s">
        <v>186</v>
      </c>
      <c r="E54" s="15">
        <v>0</v>
      </c>
      <c r="F54" s="16">
        <v>0</v>
      </c>
      <c r="G54" s="16">
        <f t="shared" si="0"/>
        <v>0</v>
      </c>
      <c r="H54" s="39" t="str">
        <f t="shared" si="1"/>
        <v>F</v>
      </c>
      <c r="I54" s="17"/>
    </row>
    <row r="55" spans="1:9" ht="16.5">
      <c r="A55" s="14">
        <v>41</v>
      </c>
      <c r="B55" s="36" t="s">
        <v>306</v>
      </c>
      <c r="C55" s="37" t="s">
        <v>307</v>
      </c>
      <c r="D55" s="38" t="s">
        <v>190</v>
      </c>
      <c r="E55" s="15">
        <v>7.5</v>
      </c>
      <c r="F55" s="16">
        <v>1</v>
      </c>
      <c r="G55" s="16">
        <f t="shared" si="0"/>
        <v>2.95</v>
      </c>
      <c r="H55" s="39" t="str">
        <f t="shared" si="1"/>
        <v>F</v>
      </c>
      <c r="I55" s="17"/>
    </row>
    <row r="56" spans="1:9" ht="16.5">
      <c r="A56" s="14">
        <v>42</v>
      </c>
      <c r="B56" s="36" t="s">
        <v>308</v>
      </c>
      <c r="C56" s="37" t="s">
        <v>309</v>
      </c>
      <c r="D56" s="38" t="s">
        <v>193</v>
      </c>
      <c r="E56" s="15">
        <v>6.5</v>
      </c>
      <c r="F56" s="16">
        <v>3</v>
      </c>
      <c r="G56" s="16">
        <f t="shared" si="0"/>
        <v>4.05</v>
      </c>
      <c r="H56" s="39" t="str">
        <f t="shared" si="1"/>
        <v>D</v>
      </c>
      <c r="I56" s="17"/>
    </row>
    <row r="57" spans="1:9" ht="16.5">
      <c r="A57" s="14">
        <v>43</v>
      </c>
      <c r="B57" s="36" t="s">
        <v>310</v>
      </c>
      <c r="C57" s="37" t="s">
        <v>311</v>
      </c>
      <c r="D57" s="38" t="s">
        <v>199</v>
      </c>
      <c r="E57" s="15">
        <v>7.5</v>
      </c>
      <c r="F57" s="16">
        <v>7</v>
      </c>
      <c r="G57" s="16">
        <f t="shared" si="0"/>
        <v>7.1499999999999995</v>
      </c>
      <c r="H57" s="39" t="str">
        <f t="shared" si="1"/>
        <v>B</v>
      </c>
      <c r="I57" s="17"/>
    </row>
    <row r="58" spans="1:9" ht="16.5">
      <c r="A58" s="14">
        <v>44</v>
      </c>
      <c r="B58" s="36" t="s">
        <v>312</v>
      </c>
      <c r="C58" s="37" t="s">
        <v>313</v>
      </c>
      <c r="D58" s="38" t="s">
        <v>314</v>
      </c>
      <c r="E58" s="15">
        <v>7</v>
      </c>
      <c r="F58" s="16">
        <v>6</v>
      </c>
      <c r="G58" s="16">
        <f t="shared" si="0"/>
        <v>6.2999999999999989</v>
      </c>
      <c r="H58" s="39" t="str">
        <f t="shared" si="1"/>
        <v>C+</v>
      </c>
      <c r="I58" s="17"/>
    </row>
    <row r="59" spans="1:9" ht="16.5">
      <c r="A59" s="14">
        <v>45</v>
      </c>
      <c r="B59" s="36" t="s">
        <v>315</v>
      </c>
      <c r="C59" s="37" t="s">
        <v>316</v>
      </c>
      <c r="D59" s="38" t="s">
        <v>317</v>
      </c>
      <c r="E59" s="15">
        <v>6.5</v>
      </c>
      <c r="F59" s="16">
        <v>6</v>
      </c>
      <c r="G59" s="16">
        <f t="shared" si="0"/>
        <v>6.1499999999999995</v>
      </c>
      <c r="H59" s="39" t="str">
        <f t="shared" si="1"/>
        <v>C+</v>
      </c>
      <c r="I59" s="17"/>
    </row>
    <row r="60" spans="1:9" ht="16.5">
      <c r="A60" s="14">
        <v>46</v>
      </c>
      <c r="B60" s="36" t="s">
        <v>318</v>
      </c>
      <c r="C60" s="37" t="s">
        <v>319</v>
      </c>
      <c r="D60" s="38" t="s">
        <v>202</v>
      </c>
      <c r="E60" s="15">
        <v>8</v>
      </c>
      <c r="F60" s="16">
        <v>7</v>
      </c>
      <c r="G60" s="16">
        <f t="shared" si="0"/>
        <v>7.2999999999999989</v>
      </c>
      <c r="H60" s="39" t="str">
        <f t="shared" si="1"/>
        <v>B</v>
      </c>
      <c r="I60" s="17"/>
    </row>
    <row r="61" spans="1:9" ht="16.5">
      <c r="A61" s="14">
        <v>47</v>
      </c>
      <c r="B61" s="36" t="s">
        <v>320</v>
      </c>
      <c r="C61" s="37" t="s">
        <v>321</v>
      </c>
      <c r="D61" s="38" t="s">
        <v>47</v>
      </c>
      <c r="E61" s="15">
        <v>5.5</v>
      </c>
      <c r="F61" s="16">
        <v>7.5</v>
      </c>
      <c r="G61" s="16">
        <f t="shared" si="0"/>
        <v>6.9</v>
      </c>
      <c r="H61" s="39" t="str">
        <f t="shared" si="1"/>
        <v>C+</v>
      </c>
      <c r="I61" s="17"/>
    </row>
    <row r="62" spans="1:9" ht="16.5">
      <c r="A62" s="14">
        <v>48</v>
      </c>
      <c r="B62" s="36" t="s">
        <v>322</v>
      </c>
      <c r="C62" s="37" t="s">
        <v>147</v>
      </c>
      <c r="D62" s="38" t="s">
        <v>323</v>
      </c>
      <c r="E62" s="15">
        <v>5.5</v>
      </c>
      <c r="F62" s="16">
        <v>5.5</v>
      </c>
      <c r="G62" s="16">
        <f t="shared" si="0"/>
        <v>5.5</v>
      </c>
      <c r="H62" s="39" t="str">
        <f t="shared" si="1"/>
        <v>C</v>
      </c>
      <c r="I62" s="17"/>
    </row>
    <row r="63" spans="1:9" ht="16.5">
      <c r="A63" s="14">
        <v>49</v>
      </c>
      <c r="B63" s="36" t="s">
        <v>324</v>
      </c>
      <c r="C63" s="37" t="s">
        <v>325</v>
      </c>
      <c r="D63" s="38" t="s">
        <v>326</v>
      </c>
      <c r="E63" s="15">
        <v>7</v>
      </c>
      <c r="F63" s="16">
        <v>5</v>
      </c>
      <c r="G63" s="16">
        <f t="shared" si="0"/>
        <v>5.6</v>
      </c>
      <c r="H63" s="39" t="str">
        <f t="shared" si="1"/>
        <v>C</v>
      </c>
      <c r="I63" s="17"/>
    </row>
    <row r="64" spans="1:9" ht="16.5">
      <c r="A64" s="14">
        <v>50</v>
      </c>
      <c r="B64" s="36" t="s">
        <v>327</v>
      </c>
      <c r="C64" s="37" t="s">
        <v>328</v>
      </c>
      <c r="D64" s="38" t="s">
        <v>329</v>
      </c>
      <c r="E64" s="15">
        <v>7</v>
      </c>
      <c r="F64" s="16">
        <v>6</v>
      </c>
      <c r="G64" s="16">
        <f t="shared" si="0"/>
        <v>6.2999999999999989</v>
      </c>
      <c r="H64" s="39" t="str">
        <f t="shared" si="1"/>
        <v>C+</v>
      </c>
      <c r="I64" s="17"/>
    </row>
    <row r="65" spans="1:9" ht="16.5">
      <c r="A65" s="14">
        <v>51</v>
      </c>
      <c r="B65" s="36" t="s">
        <v>330</v>
      </c>
      <c r="C65" s="37" t="s">
        <v>331</v>
      </c>
      <c r="D65" s="38" t="s">
        <v>332</v>
      </c>
      <c r="E65" s="15">
        <v>7.5</v>
      </c>
      <c r="F65" s="16">
        <v>7.5</v>
      </c>
      <c r="G65" s="16">
        <f t="shared" si="0"/>
        <v>7.5</v>
      </c>
      <c r="H65" s="39" t="str">
        <f t="shared" si="1"/>
        <v>B</v>
      </c>
      <c r="I65" s="17"/>
    </row>
    <row r="66" spans="1:9" ht="16.5">
      <c r="A66" s="14">
        <v>52</v>
      </c>
      <c r="B66" s="36" t="s">
        <v>333</v>
      </c>
      <c r="C66" s="37" t="s">
        <v>334</v>
      </c>
      <c r="D66" s="44" t="s">
        <v>332</v>
      </c>
      <c r="E66" s="32">
        <v>0</v>
      </c>
      <c r="F66" s="16">
        <v>0</v>
      </c>
      <c r="G66" s="16">
        <f t="shared" si="0"/>
        <v>0</v>
      </c>
      <c r="H66" s="39" t="str">
        <f t="shared" si="1"/>
        <v>F</v>
      </c>
      <c r="I66" s="17"/>
    </row>
    <row r="67" spans="1:9" ht="16.5">
      <c r="A67" s="14">
        <v>53</v>
      </c>
      <c r="B67" s="36" t="s">
        <v>335</v>
      </c>
      <c r="C67" s="37" t="s">
        <v>336</v>
      </c>
      <c r="D67" s="44" t="s">
        <v>337</v>
      </c>
      <c r="E67" s="32">
        <v>8</v>
      </c>
      <c r="F67" s="16">
        <v>7</v>
      </c>
      <c r="G67" s="16">
        <f t="shared" si="0"/>
        <v>7.2999999999999989</v>
      </c>
      <c r="H67" s="39" t="str">
        <f t="shared" si="1"/>
        <v>B</v>
      </c>
      <c r="I67" s="17"/>
    </row>
    <row r="68" spans="1:9" ht="16.5">
      <c r="A68" s="28">
        <v>54</v>
      </c>
      <c r="B68" s="40" t="s">
        <v>662</v>
      </c>
      <c r="C68" s="41" t="s">
        <v>659</v>
      </c>
      <c r="D68" s="42" t="s">
        <v>660</v>
      </c>
      <c r="E68" s="29">
        <v>7</v>
      </c>
      <c r="F68" s="30">
        <v>5</v>
      </c>
      <c r="G68" s="30">
        <f t="shared" si="0"/>
        <v>5.6</v>
      </c>
      <c r="H68" s="43" t="str">
        <f t="shared" si="1"/>
        <v>C</v>
      </c>
      <c r="I68" s="31" t="s">
        <v>661</v>
      </c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8" t="str">
        <f>"Cộng danh sách gồm "</f>
        <v xml:space="preserve">Cộng danh sách gồm </v>
      </c>
      <c r="B70" s="18"/>
      <c r="C70" s="18"/>
      <c r="D70" s="19">
        <f>COUNTA(H15:H68)</f>
        <v>54</v>
      </c>
      <c r="E70" s="20">
        <v>1</v>
      </c>
      <c r="F70" s="21"/>
      <c r="G70" s="1"/>
      <c r="H70" s="1"/>
      <c r="I70" s="1"/>
    </row>
    <row r="71" spans="1:9" ht="15.75">
      <c r="A71" s="51" t="s">
        <v>20</v>
      </c>
      <c r="B71" s="51"/>
      <c r="C71" s="51"/>
      <c r="D71" s="22">
        <f>COUNTIF(G15:G68,"&gt;=5")</f>
        <v>41</v>
      </c>
      <c r="E71" s="23">
        <f>D71/D70</f>
        <v>0.7592592592592593</v>
      </c>
      <c r="F71" s="24"/>
      <c r="G71" s="1"/>
      <c r="H71" s="1"/>
      <c r="I71" s="1"/>
    </row>
    <row r="72" spans="1:9" ht="15.75">
      <c r="A72" s="51" t="s">
        <v>21</v>
      </c>
      <c r="B72" s="51"/>
      <c r="C72" s="51"/>
      <c r="D72" s="22">
        <f>COUNTIF(G15:G68,"&lt;5")</f>
        <v>13</v>
      </c>
      <c r="E72" s="23">
        <f>D72/D70</f>
        <v>0.24074074074074073</v>
      </c>
      <c r="F72" s="24"/>
      <c r="G72" s="1"/>
      <c r="H72" s="1"/>
      <c r="I72" s="1"/>
    </row>
    <row r="73" spans="1:9" ht="15.75">
      <c r="A73" s="25"/>
      <c r="B73" s="25"/>
      <c r="C73" s="4"/>
      <c r="D73" s="25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45" t="str">
        <f ca="1">"TP. Hồ Chí Minh, ngày "&amp;  DAY(NOW())&amp;" tháng " &amp;MONTH(NOW())&amp;" năm "&amp;YEAR(NOW())</f>
        <v>TP. Hồ Chí Minh, ngày 11 tháng 6 năm 2018</v>
      </c>
      <c r="F74" s="45"/>
      <c r="G74" s="45"/>
      <c r="H74" s="45"/>
      <c r="I74" s="45"/>
    </row>
    <row r="75" spans="1:9" ht="15.75">
      <c r="A75" s="62" t="s">
        <v>669</v>
      </c>
      <c r="B75" s="62"/>
      <c r="C75" s="62"/>
      <c r="D75" s="1"/>
      <c r="E75" s="62" t="s">
        <v>22</v>
      </c>
      <c r="F75" s="62"/>
      <c r="G75" s="62"/>
      <c r="H75" s="62"/>
      <c r="I75" s="62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9" spans="1:9" ht="15.75">
      <c r="E79" s="61" t="s">
        <v>668</v>
      </c>
      <c r="F79" s="61"/>
      <c r="G79" s="61"/>
      <c r="H79" s="61"/>
      <c r="I79" s="61"/>
    </row>
  </sheetData>
  <protectedRanges>
    <protectedRange sqref="A76:I76" name="Range5"/>
    <protectedRange sqref="I15:I68" name="Range4"/>
    <protectedRange sqref="A4" name="Range1"/>
    <protectedRange sqref="E13:F13" name="Range6"/>
    <protectedRange sqref="C8:C10 G8:G9" name="Range2_1_1"/>
  </protectedRanges>
  <mergeCells count="26">
    <mergeCell ref="E79:I79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9" priority="2" stopIfTrue="1" operator="equal">
      <formula>"F"</formula>
    </cfRule>
  </conditionalFormatting>
  <conditionalFormatting sqref="G15:G68">
    <cfRule type="expression" dxfId="8" priority="1" stopIfTrue="1">
      <formula>MAX(#REF!)&lt;4</formula>
    </cfRule>
  </conditionalFormatting>
  <pageMargins left="0.7" right="0.2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8"/>
  <sheetViews>
    <sheetView topLeftCell="A48" workbookViewId="0">
      <selection activeCell="P67" sqref="P67"/>
    </sheetView>
  </sheetViews>
  <sheetFormatPr defaultRowHeight="15"/>
  <cols>
    <col min="1" max="1" width="5.28515625" customWidth="1"/>
    <col min="2" max="2" width="13.42578125" customWidth="1"/>
    <col min="3" max="3" width="21" customWidth="1"/>
    <col min="4" max="4" width="10.7109375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25" t="s">
        <v>6</v>
      </c>
      <c r="B8" s="25"/>
      <c r="C8" s="66" t="s">
        <v>666</v>
      </c>
      <c r="D8" s="66"/>
      <c r="E8" s="52" t="s">
        <v>7</v>
      </c>
      <c r="F8" s="52"/>
      <c r="G8" s="27">
        <v>3</v>
      </c>
      <c r="H8" s="3"/>
      <c r="I8" s="3"/>
    </row>
    <row r="9" spans="1:9" ht="15.75">
      <c r="A9" s="52" t="s">
        <v>8</v>
      </c>
      <c r="B9" s="52"/>
      <c r="C9" s="52" t="s">
        <v>455</v>
      </c>
      <c r="D9" s="52"/>
      <c r="E9" s="52" t="s">
        <v>9</v>
      </c>
      <c r="F9" s="52"/>
      <c r="G9" s="27" t="s">
        <v>667</v>
      </c>
      <c r="H9" s="3"/>
      <c r="I9" s="3"/>
    </row>
    <row r="10" spans="1:9" ht="15.75">
      <c r="A10" s="52" t="s">
        <v>10</v>
      </c>
      <c r="B10" s="52"/>
      <c r="C10" s="52" t="s">
        <v>663</v>
      </c>
      <c r="D10" s="52"/>
      <c r="E10" s="25" t="s">
        <v>664</v>
      </c>
      <c r="F10" s="4"/>
      <c r="G10" s="25" t="s">
        <v>665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>
      <c r="A15" s="9">
        <v>1</v>
      </c>
      <c r="B15" s="33" t="s">
        <v>339</v>
      </c>
      <c r="C15" s="34" t="s">
        <v>340</v>
      </c>
      <c r="D15" s="35" t="s">
        <v>24</v>
      </c>
      <c r="E15" s="10">
        <v>7.5</v>
      </c>
      <c r="F15" s="11">
        <v>6</v>
      </c>
      <c r="G15" s="11">
        <f>E15*$E$13+F15*$F$13</f>
        <v>6.4499999999999993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>
      <c r="A16" s="14">
        <v>2</v>
      </c>
      <c r="B16" s="36" t="s">
        <v>341</v>
      </c>
      <c r="C16" s="37" t="s">
        <v>342</v>
      </c>
      <c r="D16" s="38" t="s">
        <v>24</v>
      </c>
      <c r="E16" s="15">
        <v>6</v>
      </c>
      <c r="F16" s="16">
        <v>6</v>
      </c>
      <c r="G16" s="16">
        <f t="shared" ref="G16:G67" si="0">E16*$E$13+F16*$F$13</f>
        <v>5.9999999999999991</v>
      </c>
      <c r="H16" s="39" t="str">
        <f t="shared" ref="H16:H67" si="1">IF(G16&lt;4,"F",IF(G16&lt;=4.9,"D",IF(G16&lt;=5.4,"D+",IF(G16&lt;=5.9,"C",IF(G16&lt;=6.9,"C+",IF(G16&lt;=7.9,"B",IF(G16&lt;=8.4,"B+","A")))))))</f>
        <v>C+</v>
      </c>
      <c r="I16" s="17"/>
    </row>
    <row r="17" spans="1:9" ht="16.5">
      <c r="A17" s="14">
        <v>3</v>
      </c>
      <c r="B17" s="36" t="s">
        <v>343</v>
      </c>
      <c r="C17" s="37" t="s">
        <v>344</v>
      </c>
      <c r="D17" s="38" t="s">
        <v>24</v>
      </c>
      <c r="E17" s="15">
        <v>6.5</v>
      </c>
      <c r="F17" s="16">
        <v>9</v>
      </c>
      <c r="G17" s="16">
        <f t="shared" si="0"/>
        <v>8.25</v>
      </c>
      <c r="H17" s="39" t="str">
        <f t="shared" si="1"/>
        <v>B+</v>
      </c>
      <c r="I17" s="17"/>
    </row>
    <row r="18" spans="1:9" ht="16.5">
      <c r="A18" s="14">
        <v>4</v>
      </c>
      <c r="B18" s="36" t="s">
        <v>345</v>
      </c>
      <c r="C18" s="37" t="s">
        <v>346</v>
      </c>
      <c r="D18" s="38" t="s">
        <v>347</v>
      </c>
      <c r="E18" s="15">
        <v>7.5</v>
      </c>
      <c r="F18" s="16">
        <v>9</v>
      </c>
      <c r="G18" s="16">
        <f t="shared" si="0"/>
        <v>8.5500000000000007</v>
      </c>
      <c r="H18" s="39" t="str">
        <f t="shared" si="1"/>
        <v>A</v>
      </c>
      <c r="I18" s="17"/>
    </row>
    <row r="19" spans="1:9" ht="16.5">
      <c r="A19" s="14">
        <v>5</v>
      </c>
      <c r="B19" s="36" t="s">
        <v>348</v>
      </c>
      <c r="C19" s="37" t="s">
        <v>349</v>
      </c>
      <c r="D19" s="38" t="s">
        <v>29</v>
      </c>
      <c r="E19" s="15">
        <v>0</v>
      </c>
      <c r="F19" s="16">
        <v>0</v>
      </c>
      <c r="G19" s="16">
        <f t="shared" si="0"/>
        <v>0</v>
      </c>
      <c r="H19" s="39" t="str">
        <f t="shared" si="1"/>
        <v>F</v>
      </c>
      <c r="I19" s="17"/>
    </row>
    <row r="20" spans="1:9" ht="16.5">
      <c r="A20" s="14">
        <v>6</v>
      </c>
      <c r="B20" s="36" t="s">
        <v>350</v>
      </c>
      <c r="C20" s="37" t="s">
        <v>351</v>
      </c>
      <c r="D20" s="38" t="s">
        <v>352</v>
      </c>
      <c r="E20" s="15">
        <v>9</v>
      </c>
      <c r="F20" s="16">
        <v>6</v>
      </c>
      <c r="G20" s="16">
        <f t="shared" si="0"/>
        <v>6.8999999999999986</v>
      </c>
      <c r="H20" s="39" t="str">
        <f t="shared" si="1"/>
        <v>C+</v>
      </c>
      <c r="I20" s="17"/>
    </row>
    <row r="21" spans="1:9" ht="16.5">
      <c r="A21" s="14">
        <v>7</v>
      </c>
      <c r="B21" s="36" t="s">
        <v>353</v>
      </c>
      <c r="C21" s="37" t="s">
        <v>354</v>
      </c>
      <c r="D21" s="38" t="s">
        <v>355</v>
      </c>
      <c r="E21" s="15">
        <v>6.5</v>
      </c>
      <c r="F21" s="16">
        <v>6.5</v>
      </c>
      <c r="G21" s="16">
        <f t="shared" si="0"/>
        <v>6.5</v>
      </c>
      <c r="H21" s="39" t="str">
        <f t="shared" si="1"/>
        <v>C+</v>
      </c>
      <c r="I21" s="17"/>
    </row>
    <row r="22" spans="1:9" ht="16.5">
      <c r="A22" s="14">
        <v>8</v>
      </c>
      <c r="B22" s="36" t="s">
        <v>356</v>
      </c>
      <c r="C22" s="37" t="s">
        <v>69</v>
      </c>
      <c r="D22" s="38" t="s">
        <v>357</v>
      </c>
      <c r="E22" s="15">
        <v>0</v>
      </c>
      <c r="F22" s="16">
        <v>0</v>
      </c>
      <c r="G22" s="16">
        <f t="shared" si="0"/>
        <v>0</v>
      </c>
      <c r="H22" s="39" t="str">
        <f t="shared" si="1"/>
        <v>F</v>
      </c>
      <c r="I22" s="17"/>
    </row>
    <row r="23" spans="1:9" ht="16.5">
      <c r="A23" s="14">
        <v>9</v>
      </c>
      <c r="B23" s="36" t="s">
        <v>358</v>
      </c>
      <c r="C23" s="37" t="s">
        <v>108</v>
      </c>
      <c r="D23" s="38" t="s">
        <v>80</v>
      </c>
      <c r="E23" s="15">
        <v>7.5</v>
      </c>
      <c r="F23" s="16">
        <v>9</v>
      </c>
      <c r="G23" s="16">
        <f t="shared" si="0"/>
        <v>8.5500000000000007</v>
      </c>
      <c r="H23" s="39" t="str">
        <f t="shared" si="1"/>
        <v>A</v>
      </c>
      <c r="I23" s="17"/>
    </row>
    <row r="24" spans="1:9" ht="16.5">
      <c r="A24" s="14">
        <v>10</v>
      </c>
      <c r="B24" s="36" t="s">
        <v>359</v>
      </c>
      <c r="C24" s="37" t="s">
        <v>360</v>
      </c>
      <c r="D24" s="38" t="s">
        <v>34</v>
      </c>
      <c r="E24" s="15">
        <v>8</v>
      </c>
      <c r="F24" s="16">
        <v>7</v>
      </c>
      <c r="G24" s="16">
        <f t="shared" si="0"/>
        <v>7.2999999999999989</v>
      </c>
      <c r="H24" s="39" t="str">
        <f t="shared" si="1"/>
        <v>B</v>
      </c>
      <c r="I24" s="17"/>
    </row>
    <row r="25" spans="1:9" ht="16.5">
      <c r="A25" s="14">
        <v>11</v>
      </c>
      <c r="B25" s="36" t="s">
        <v>361</v>
      </c>
      <c r="C25" s="37" t="s">
        <v>362</v>
      </c>
      <c r="D25" s="38" t="s">
        <v>36</v>
      </c>
      <c r="E25" s="15">
        <v>8.5</v>
      </c>
      <c r="F25" s="16">
        <v>8</v>
      </c>
      <c r="G25" s="16">
        <f t="shared" si="0"/>
        <v>8.1499999999999986</v>
      </c>
      <c r="H25" s="39" t="str">
        <f t="shared" si="1"/>
        <v>B+</v>
      </c>
      <c r="I25" s="17"/>
    </row>
    <row r="26" spans="1:9" ht="16.5">
      <c r="A26" s="14">
        <v>12</v>
      </c>
      <c r="B26" s="36" t="s">
        <v>363</v>
      </c>
      <c r="C26" s="37" t="s">
        <v>364</v>
      </c>
      <c r="D26" s="38" t="s">
        <v>60</v>
      </c>
      <c r="E26" s="15">
        <v>6.5</v>
      </c>
      <c r="F26" s="16">
        <v>3.5</v>
      </c>
      <c r="G26" s="16">
        <f t="shared" si="0"/>
        <v>4.3999999999999995</v>
      </c>
      <c r="H26" s="39" t="str">
        <f t="shared" si="1"/>
        <v>D</v>
      </c>
      <c r="I26" s="17"/>
    </row>
    <row r="27" spans="1:9" ht="16.5">
      <c r="A27" s="14">
        <v>13</v>
      </c>
      <c r="B27" s="36" t="s">
        <v>365</v>
      </c>
      <c r="C27" s="37" t="s">
        <v>366</v>
      </c>
      <c r="D27" s="38" t="s">
        <v>367</v>
      </c>
      <c r="E27" s="15">
        <v>7.5</v>
      </c>
      <c r="F27" s="16">
        <v>0</v>
      </c>
      <c r="G27" s="16">
        <f t="shared" si="0"/>
        <v>2.25</v>
      </c>
      <c r="H27" s="39" t="str">
        <f t="shared" si="1"/>
        <v>F</v>
      </c>
      <c r="I27" s="17"/>
    </row>
    <row r="28" spans="1:9" ht="16.5">
      <c r="A28" s="14">
        <v>14</v>
      </c>
      <c r="B28" s="36" t="s">
        <v>368</v>
      </c>
      <c r="C28" s="37" t="s">
        <v>369</v>
      </c>
      <c r="D28" s="38" t="s">
        <v>83</v>
      </c>
      <c r="E28" s="15">
        <v>3</v>
      </c>
      <c r="F28" s="16">
        <v>6</v>
      </c>
      <c r="G28" s="16">
        <f t="shared" si="0"/>
        <v>5.0999999999999996</v>
      </c>
      <c r="H28" s="39" t="str">
        <f t="shared" si="1"/>
        <v>D+</v>
      </c>
      <c r="I28" s="17"/>
    </row>
    <row r="29" spans="1:9" ht="16.5">
      <c r="A29" s="14">
        <v>15</v>
      </c>
      <c r="B29" s="36" t="s">
        <v>370</v>
      </c>
      <c r="C29" s="37" t="s">
        <v>371</v>
      </c>
      <c r="D29" s="38" t="s">
        <v>61</v>
      </c>
      <c r="E29" s="15">
        <v>7</v>
      </c>
      <c r="F29" s="16">
        <v>5</v>
      </c>
      <c r="G29" s="16">
        <f t="shared" si="0"/>
        <v>5.6</v>
      </c>
      <c r="H29" s="39" t="str">
        <f t="shared" si="1"/>
        <v>C</v>
      </c>
      <c r="I29" s="17"/>
    </row>
    <row r="30" spans="1:9" ht="16.5">
      <c r="A30" s="14">
        <v>16</v>
      </c>
      <c r="B30" s="36" t="s">
        <v>372</v>
      </c>
      <c r="C30" s="37" t="s">
        <v>373</v>
      </c>
      <c r="D30" s="38" t="s">
        <v>61</v>
      </c>
      <c r="E30" s="15">
        <v>6.5</v>
      </c>
      <c r="F30" s="16">
        <v>7</v>
      </c>
      <c r="G30" s="16">
        <f t="shared" si="0"/>
        <v>6.85</v>
      </c>
      <c r="H30" s="39" t="str">
        <f t="shared" si="1"/>
        <v>C+</v>
      </c>
      <c r="I30" s="17"/>
    </row>
    <row r="31" spans="1:9" ht="16.5">
      <c r="A31" s="14">
        <v>17</v>
      </c>
      <c r="B31" s="36" t="s">
        <v>374</v>
      </c>
      <c r="C31" s="37" t="s">
        <v>375</v>
      </c>
      <c r="D31" s="38" t="s">
        <v>376</v>
      </c>
      <c r="E31" s="15">
        <v>8.5</v>
      </c>
      <c r="F31" s="16">
        <v>7</v>
      </c>
      <c r="G31" s="16">
        <f t="shared" si="0"/>
        <v>7.4499999999999993</v>
      </c>
      <c r="H31" s="39" t="str">
        <f t="shared" si="1"/>
        <v>B</v>
      </c>
      <c r="I31" s="17"/>
    </row>
    <row r="32" spans="1:9" ht="16.5">
      <c r="A32" s="14">
        <v>18</v>
      </c>
      <c r="B32" s="36" t="s">
        <v>377</v>
      </c>
      <c r="C32" s="37" t="s">
        <v>378</v>
      </c>
      <c r="D32" s="38" t="s">
        <v>262</v>
      </c>
      <c r="E32" s="15">
        <v>6</v>
      </c>
      <c r="F32" s="16">
        <v>5</v>
      </c>
      <c r="G32" s="16">
        <f t="shared" si="0"/>
        <v>5.3</v>
      </c>
      <c r="H32" s="39" t="str">
        <f t="shared" si="1"/>
        <v>D+</v>
      </c>
      <c r="I32" s="17"/>
    </row>
    <row r="33" spans="1:9" ht="16.5">
      <c r="A33" s="14">
        <v>19</v>
      </c>
      <c r="B33" s="36" t="s">
        <v>379</v>
      </c>
      <c r="C33" s="37" t="s">
        <v>380</v>
      </c>
      <c r="D33" s="38" t="s">
        <v>381</v>
      </c>
      <c r="E33" s="15">
        <v>8</v>
      </c>
      <c r="F33" s="16">
        <v>7</v>
      </c>
      <c r="G33" s="16">
        <f t="shared" si="0"/>
        <v>7.2999999999999989</v>
      </c>
      <c r="H33" s="39" t="str">
        <f t="shared" si="1"/>
        <v>B</v>
      </c>
      <c r="I33" s="17"/>
    </row>
    <row r="34" spans="1:9" ht="16.5">
      <c r="A34" s="14">
        <v>20</v>
      </c>
      <c r="B34" s="36" t="s">
        <v>382</v>
      </c>
      <c r="C34" s="37" t="s">
        <v>383</v>
      </c>
      <c r="D34" s="38" t="s">
        <v>148</v>
      </c>
      <c r="E34" s="15">
        <v>7.5</v>
      </c>
      <c r="F34" s="16">
        <v>5</v>
      </c>
      <c r="G34" s="16">
        <f t="shared" si="0"/>
        <v>5.75</v>
      </c>
      <c r="H34" s="39" t="str">
        <f t="shared" si="1"/>
        <v>C</v>
      </c>
      <c r="I34" s="17"/>
    </row>
    <row r="35" spans="1:9" ht="16.5">
      <c r="A35" s="14">
        <v>21</v>
      </c>
      <c r="B35" s="36" t="s">
        <v>384</v>
      </c>
      <c r="C35" s="37" t="s">
        <v>385</v>
      </c>
      <c r="D35" s="38" t="s">
        <v>386</v>
      </c>
      <c r="E35" s="15">
        <v>6.5</v>
      </c>
      <c r="F35" s="16">
        <v>5</v>
      </c>
      <c r="G35" s="16">
        <f t="shared" si="0"/>
        <v>5.45</v>
      </c>
      <c r="H35" s="39" t="str">
        <f t="shared" si="1"/>
        <v>C</v>
      </c>
      <c r="I35" s="17"/>
    </row>
    <row r="36" spans="1:9" ht="16.5">
      <c r="A36" s="14">
        <v>22</v>
      </c>
      <c r="B36" s="36" t="s">
        <v>387</v>
      </c>
      <c r="C36" s="37" t="s">
        <v>388</v>
      </c>
      <c r="D36" s="38" t="s">
        <v>40</v>
      </c>
      <c r="E36" s="15">
        <v>8.5</v>
      </c>
      <c r="F36" s="16">
        <v>5</v>
      </c>
      <c r="G36" s="16">
        <f t="shared" si="0"/>
        <v>6.05</v>
      </c>
      <c r="H36" s="39" t="str">
        <f t="shared" si="1"/>
        <v>C+</v>
      </c>
      <c r="I36" s="17"/>
    </row>
    <row r="37" spans="1:9" ht="16.5">
      <c r="A37" s="14">
        <v>23</v>
      </c>
      <c r="B37" s="36" t="s">
        <v>389</v>
      </c>
      <c r="C37" s="37" t="s">
        <v>390</v>
      </c>
      <c r="D37" s="38" t="s">
        <v>64</v>
      </c>
      <c r="E37" s="15">
        <v>0</v>
      </c>
      <c r="F37" s="16">
        <v>0</v>
      </c>
      <c r="G37" s="16">
        <f t="shared" si="0"/>
        <v>0</v>
      </c>
      <c r="H37" s="39" t="str">
        <f t="shared" si="1"/>
        <v>F</v>
      </c>
      <c r="I37" s="17"/>
    </row>
    <row r="38" spans="1:9" ht="16.5">
      <c r="A38" s="14">
        <v>24</v>
      </c>
      <c r="B38" s="36" t="s">
        <v>391</v>
      </c>
      <c r="C38" s="37" t="s">
        <v>392</v>
      </c>
      <c r="D38" s="38" t="s">
        <v>64</v>
      </c>
      <c r="E38" s="15">
        <v>7.5</v>
      </c>
      <c r="F38" s="16">
        <v>5</v>
      </c>
      <c r="G38" s="16">
        <f t="shared" si="0"/>
        <v>5.75</v>
      </c>
      <c r="H38" s="39" t="str">
        <f t="shared" si="1"/>
        <v>C</v>
      </c>
      <c r="I38" s="17"/>
    </row>
    <row r="39" spans="1:9" ht="16.5">
      <c r="A39" s="14">
        <v>25</v>
      </c>
      <c r="B39" s="36" t="s">
        <v>393</v>
      </c>
      <c r="C39" s="37" t="s">
        <v>394</v>
      </c>
      <c r="D39" s="38" t="s">
        <v>64</v>
      </c>
      <c r="E39" s="15">
        <v>8</v>
      </c>
      <c r="F39" s="16">
        <v>6</v>
      </c>
      <c r="G39" s="16">
        <f t="shared" si="0"/>
        <v>6.6</v>
      </c>
      <c r="H39" s="39" t="str">
        <f t="shared" si="1"/>
        <v>C+</v>
      </c>
      <c r="I39" s="17"/>
    </row>
    <row r="40" spans="1:9" ht="16.5">
      <c r="A40" s="14">
        <v>26</v>
      </c>
      <c r="B40" s="36" t="s">
        <v>395</v>
      </c>
      <c r="C40" s="37" t="s">
        <v>396</v>
      </c>
      <c r="D40" s="38" t="s">
        <v>87</v>
      </c>
      <c r="E40" s="15">
        <v>0</v>
      </c>
      <c r="F40" s="16">
        <v>0</v>
      </c>
      <c r="G40" s="16">
        <f t="shared" si="0"/>
        <v>0</v>
      </c>
      <c r="H40" s="39" t="str">
        <f t="shared" si="1"/>
        <v>F</v>
      </c>
      <c r="I40" s="17"/>
    </row>
    <row r="41" spans="1:9" ht="16.5">
      <c r="A41" s="14">
        <v>27</v>
      </c>
      <c r="B41" s="36" t="s">
        <v>397</v>
      </c>
      <c r="C41" s="37" t="s">
        <v>398</v>
      </c>
      <c r="D41" s="38" t="s">
        <v>399</v>
      </c>
      <c r="E41" s="15">
        <v>8</v>
      </c>
      <c r="F41" s="16">
        <v>7</v>
      </c>
      <c r="G41" s="16">
        <f t="shared" si="0"/>
        <v>7.2999999999999989</v>
      </c>
      <c r="H41" s="39" t="str">
        <f t="shared" si="1"/>
        <v>B</v>
      </c>
      <c r="I41" s="17"/>
    </row>
    <row r="42" spans="1:9" ht="16.5">
      <c r="A42" s="14">
        <v>28</v>
      </c>
      <c r="B42" s="36" t="s">
        <v>400</v>
      </c>
      <c r="C42" s="37" t="s">
        <v>71</v>
      </c>
      <c r="D42" s="38" t="s">
        <v>65</v>
      </c>
      <c r="E42" s="15">
        <v>6.5</v>
      </c>
      <c r="F42" s="16">
        <v>6.5</v>
      </c>
      <c r="G42" s="16">
        <f t="shared" si="0"/>
        <v>6.5</v>
      </c>
      <c r="H42" s="39" t="str">
        <f t="shared" si="1"/>
        <v>C+</v>
      </c>
      <c r="I42" s="17"/>
    </row>
    <row r="43" spans="1:9" ht="16.5">
      <c r="A43" s="14">
        <v>29</v>
      </c>
      <c r="B43" s="36" t="s">
        <v>401</v>
      </c>
      <c r="C43" s="37" t="s">
        <v>402</v>
      </c>
      <c r="D43" s="38" t="s">
        <v>403</v>
      </c>
      <c r="E43" s="15">
        <v>5</v>
      </c>
      <c r="F43" s="16">
        <v>3.5</v>
      </c>
      <c r="G43" s="16">
        <f t="shared" si="0"/>
        <v>3.9499999999999997</v>
      </c>
      <c r="H43" s="39" t="str">
        <f t="shared" si="1"/>
        <v>F</v>
      </c>
      <c r="I43" s="17"/>
    </row>
    <row r="44" spans="1:9" ht="16.5">
      <c r="A44" s="14">
        <v>30</v>
      </c>
      <c r="B44" s="36" t="s">
        <v>404</v>
      </c>
      <c r="C44" s="37" t="s">
        <v>334</v>
      </c>
      <c r="D44" s="38" t="s">
        <v>405</v>
      </c>
      <c r="E44" s="15">
        <v>6</v>
      </c>
      <c r="F44" s="16">
        <v>7</v>
      </c>
      <c r="G44" s="16">
        <f t="shared" si="0"/>
        <v>6.6999999999999993</v>
      </c>
      <c r="H44" s="39" t="str">
        <f t="shared" si="1"/>
        <v>C+</v>
      </c>
      <c r="I44" s="17"/>
    </row>
    <row r="45" spans="1:9" ht="16.5">
      <c r="A45" s="14">
        <v>31</v>
      </c>
      <c r="B45" s="36" t="s">
        <v>406</v>
      </c>
      <c r="C45" s="37" t="s">
        <v>407</v>
      </c>
      <c r="D45" s="38" t="s">
        <v>67</v>
      </c>
      <c r="E45" s="15">
        <v>7</v>
      </c>
      <c r="F45" s="16">
        <v>5</v>
      </c>
      <c r="G45" s="16">
        <f t="shared" si="0"/>
        <v>5.6</v>
      </c>
      <c r="H45" s="39" t="str">
        <f t="shared" si="1"/>
        <v>C</v>
      </c>
      <c r="I45" s="17"/>
    </row>
    <row r="46" spans="1:9" ht="16.5">
      <c r="A46" s="14">
        <v>32</v>
      </c>
      <c r="B46" s="36" t="s">
        <v>408</v>
      </c>
      <c r="C46" s="37" t="s">
        <v>78</v>
      </c>
      <c r="D46" s="38" t="s">
        <v>45</v>
      </c>
      <c r="E46" s="15">
        <v>5</v>
      </c>
      <c r="F46" s="16">
        <v>3</v>
      </c>
      <c r="G46" s="16">
        <f t="shared" si="0"/>
        <v>3.5999999999999996</v>
      </c>
      <c r="H46" s="39" t="str">
        <f t="shared" si="1"/>
        <v>F</v>
      </c>
      <c r="I46" s="17"/>
    </row>
    <row r="47" spans="1:9" ht="16.5">
      <c r="A47" s="14">
        <v>33</v>
      </c>
      <c r="B47" s="36" t="s">
        <v>409</v>
      </c>
      <c r="C47" s="37" t="s">
        <v>410</v>
      </c>
      <c r="D47" s="38" t="s">
        <v>70</v>
      </c>
      <c r="E47" s="15">
        <v>6.5</v>
      </c>
      <c r="F47" s="16">
        <v>6</v>
      </c>
      <c r="G47" s="16">
        <f t="shared" si="0"/>
        <v>6.1499999999999995</v>
      </c>
      <c r="H47" s="39" t="str">
        <f t="shared" si="1"/>
        <v>C+</v>
      </c>
      <c r="I47" s="17"/>
    </row>
    <row r="48" spans="1:9" ht="16.5">
      <c r="A48" s="14">
        <v>34</v>
      </c>
      <c r="B48" s="36" t="s">
        <v>411</v>
      </c>
      <c r="C48" s="37" t="s">
        <v>412</v>
      </c>
      <c r="D48" s="38" t="s">
        <v>92</v>
      </c>
      <c r="E48" s="15">
        <v>8.5</v>
      </c>
      <c r="F48" s="16">
        <v>6</v>
      </c>
      <c r="G48" s="16">
        <f t="shared" si="0"/>
        <v>6.7499999999999991</v>
      </c>
      <c r="H48" s="39" t="str">
        <f t="shared" si="1"/>
        <v>C+</v>
      </c>
      <c r="I48" s="17"/>
    </row>
    <row r="49" spans="1:9" ht="16.5">
      <c r="A49" s="14">
        <v>35</v>
      </c>
      <c r="B49" s="36" t="s">
        <v>413</v>
      </c>
      <c r="C49" s="37" t="s">
        <v>414</v>
      </c>
      <c r="D49" s="38" t="s">
        <v>92</v>
      </c>
      <c r="E49" s="15">
        <v>6.5</v>
      </c>
      <c r="F49" s="16">
        <v>6</v>
      </c>
      <c r="G49" s="16">
        <f t="shared" si="0"/>
        <v>6.1499999999999995</v>
      </c>
      <c r="H49" s="39" t="str">
        <f t="shared" si="1"/>
        <v>C+</v>
      </c>
      <c r="I49" s="17"/>
    </row>
    <row r="50" spans="1:9" ht="16.5">
      <c r="A50" s="14">
        <v>36</v>
      </c>
      <c r="B50" s="36" t="s">
        <v>415</v>
      </c>
      <c r="C50" s="37" t="s">
        <v>416</v>
      </c>
      <c r="D50" s="38" t="s">
        <v>300</v>
      </c>
      <c r="E50" s="15">
        <v>8</v>
      </c>
      <c r="F50" s="16">
        <v>3</v>
      </c>
      <c r="G50" s="16">
        <f t="shared" si="0"/>
        <v>4.5</v>
      </c>
      <c r="H50" s="39" t="str">
        <f t="shared" si="1"/>
        <v>D</v>
      </c>
      <c r="I50" s="17"/>
    </row>
    <row r="51" spans="1:9" ht="16.5">
      <c r="A51" s="14">
        <v>37</v>
      </c>
      <c r="B51" s="36" t="s">
        <v>417</v>
      </c>
      <c r="C51" s="37" t="s">
        <v>418</v>
      </c>
      <c r="D51" s="38" t="s">
        <v>183</v>
      </c>
      <c r="E51" s="15">
        <v>6.5</v>
      </c>
      <c r="F51" s="16">
        <v>5</v>
      </c>
      <c r="G51" s="16">
        <f t="shared" si="0"/>
        <v>5.45</v>
      </c>
      <c r="H51" s="39" t="str">
        <f t="shared" si="1"/>
        <v>C</v>
      </c>
      <c r="I51" s="17"/>
    </row>
    <row r="52" spans="1:9" ht="16.5">
      <c r="A52" s="14">
        <v>38</v>
      </c>
      <c r="B52" s="36" t="s">
        <v>419</v>
      </c>
      <c r="C52" s="37" t="s">
        <v>420</v>
      </c>
      <c r="D52" s="38" t="s">
        <v>186</v>
      </c>
      <c r="E52" s="15">
        <v>6</v>
      </c>
      <c r="F52" s="16">
        <v>2</v>
      </c>
      <c r="G52" s="16">
        <f t="shared" si="0"/>
        <v>3.1999999999999997</v>
      </c>
      <c r="H52" s="39" t="str">
        <f t="shared" si="1"/>
        <v>F</v>
      </c>
      <c r="I52" s="17"/>
    </row>
    <row r="53" spans="1:9" ht="16.5">
      <c r="A53" s="14">
        <v>39</v>
      </c>
      <c r="B53" s="36" t="s">
        <v>421</v>
      </c>
      <c r="C53" s="37" t="s">
        <v>422</v>
      </c>
      <c r="D53" s="38" t="s">
        <v>423</v>
      </c>
      <c r="E53" s="15">
        <v>6.5</v>
      </c>
      <c r="F53" s="16">
        <v>6.5</v>
      </c>
      <c r="G53" s="16">
        <f t="shared" si="0"/>
        <v>6.5</v>
      </c>
      <c r="H53" s="39" t="str">
        <f t="shared" si="1"/>
        <v>C+</v>
      </c>
      <c r="I53" s="17"/>
    </row>
    <row r="54" spans="1:9" ht="16.5">
      <c r="A54" s="14">
        <v>40</v>
      </c>
      <c r="B54" s="36" t="s">
        <v>424</v>
      </c>
      <c r="C54" s="37" t="s">
        <v>425</v>
      </c>
      <c r="D54" s="38" t="s">
        <v>190</v>
      </c>
      <c r="E54" s="15">
        <v>6.5</v>
      </c>
      <c r="F54" s="16">
        <v>5</v>
      </c>
      <c r="G54" s="16">
        <f t="shared" si="0"/>
        <v>5.45</v>
      </c>
      <c r="H54" s="39" t="str">
        <f t="shared" si="1"/>
        <v>C</v>
      </c>
      <c r="I54" s="17"/>
    </row>
    <row r="55" spans="1:9" ht="16.5">
      <c r="A55" s="14">
        <v>41</v>
      </c>
      <c r="B55" s="36" t="s">
        <v>426</v>
      </c>
      <c r="C55" s="37" t="s">
        <v>41</v>
      </c>
      <c r="D55" s="38" t="s">
        <v>193</v>
      </c>
      <c r="E55" s="15">
        <v>8</v>
      </c>
      <c r="F55" s="16">
        <v>6.5</v>
      </c>
      <c r="G55" s="16">
        <f t="shared" si="0"/>
        <v>6.9499999999999993</v>
      </c>
      <c r="H55" s="39" t="str">
        <f t="shared" si="1"/>
        <v>B</v>
      </c>
      <c r="I55" s="17"/>
    </row>
    <row r="56" spans="1:9" ht="16.5">
      <c r="A56" s="14">
        <v>42</v>
      </c>
      <c r="B56" s="36" t="s">
        <v>427</v>
      </c>
      <c r="C56" s="37" t="s">
        <v>68</v>
      </c>
      <c r="D56" s="38" t="s">
        <v>314</v>
      </c>
      <c r="E56" s="15">
        <v>4</v>
      </c>
      <c r="F56" s="16">
        <v>3</v>
      </c>
      <c r="G56" s="16">
        <f t="shared" si="0"/>
        <v>3.3</v>
      </c>
      <c r="H56" s="39" t="str">
        <f t="shared" si="1"/>
        <v>F</v>
      </c>
      <c r="I56" s="17"/>
    </row>
    <row r="57" spans="1:9" ht="16.5">
      <c r="A57" s="14">
        <v>43</v>
      </c>
      <c r="B57" s="36" t="s">
        <v>428</v>
      </c>
      <c r="C57" s="37" t="s">
        <v>429</v>
      </c>
      <c r="D57" s="38" t="s">
        <v>430</v>
      </c>
      <c r="E57" s="15">
        <v>10</v>
      </c>
      <c r="F57" s="16">
        <v>5</v>
      </c>
      <c r="G57" s="16">
        <f t="shared" si="0"/>
        <v>6.5</v>
      </c>
      <c r="H57" s="39" t="str">
        <f t="shared" si="1"/>
        <v>C+</v>
      </c>
      <c r="I57" s="17"/>
    </row>
    <row r="58" spans="1:9" ht="16.5">
      <c r="A58" s="14">
        <v>44</v>
      </c>
      <c r="B58" s="36" t="s">
        <v>431</v>
      </c>
      <c r="C58" s="37" t="s">
        <v>56</v>
      </c>
      <c r="D58" s="38" t="s">
        <v>317</v>
      </c>
      <c r="E58" s="15">
        <v>7</v>
      </c>
      <c r="F58" s="16">
        <v>5</v>
      </c>
      <c r="G58" s="16">
        <f t="shared" si="0"/>
        <v>5.6</v>
      </c>
      <c r="H58" s="39" t="str">
        <f t="shared" si="1"/>
        <v>C</v>
      </c>
      <c r="I58" s="17"/>
    </row>
    <row r="59" spans="1:9" ht="16.5">
      <c r="A59" s="14">
        <v>45</v>
      </c>
      <c r="B59" s="36" t="s">
        <v>432</v>
      </c>
      <c r="C59" s="37" t="s">
        <v>433</v>
      </c>
      <c r="D59" s="38" t="s">
        <v>202</v>
      </c>
      <c r="E59" s="15">
        <v>0</v>
      </c>
      <c r="F59" s="16">
        <v>0</v>
      </c>
      <c r="G59" s="16">
        <f t="shared" si="0"/>
        <v>0</v>
      </c>
      <c r="H59" s="39" t="str">
        <f t="shared" si="1"/>
        <v>F</v>
      </c>
      <c r="I59" s="17"/>
    </row>
    <row r="60" spans="1:9" ht="16.5">
      <c r="A60" s="14">
        <v>46</v>
      </c>
      <c r="B60" s="36" t="s">
        <v>434</v>
      </c>
      <c r="C60" s="37" t="s">
        <v>435</v>
      </c>
      <c r="D60" s="38" t="s">
        <v>436</v>
      </c>
      <c r="E60" s="15">
        <v>7.5</v>
      </c>
      <c r="F60" s="16">
        <v>5</v>
      </c>
      <c r="G60" s="16">
        <f t="shared" si="0"/>
        <v>5.75</v>
      </c>
      <c r="H60" s="39" t="str">
        <f t="shared" si="1"/>
        <v>C</v>
      </c>
      <c r="I60" s="17"/>
    </row>
    <row r="61" spans="1:9" ht="16.5">
      <c r="A61" s="14">
        <v>47</v>
      </c>
      <c r="B61" s="36" t="s">
        <v>437</v>
      </c>
      <c r="C61" s="37" t="s">
        <v>438</v>
      </c>
      <c r="D61" s="38" t="s">
        <v>47</v>
      </c>
      <c r="E61" s="15">
        <v>7</v>
      </c>
      <c r="F61" s="16">
        <v>6</v>
      </c>
      <c r="G61" s="16">
        <f t="shared" si="0"/>
        <v>6.2999999999999989</v>
      </c>
      <c r="H61" s="39" t="str">
        <f t="shared" si="1"/>
        <v>C+</v>
      </c>
      <c r="I61" s="17"/>
    </row>
    <row r="62" spans="1:9" ht="16.5">
      <c r="A62" s="14">
        <v>48</v>
      </c>
      <c r="B62" s="36" t="s">
        <v>439</v>
      </c>
      <c r="C62" s="37" t="s">
        <v>53</v>
      </c>
      <c r="D62" s="38" t="s">
        <v>440</v>
      </c>
      <c r="E62" s="15">
        <v>8</v>
      </c>
      <c r="F62" s="16">
        <v>6</v>
      </c>
      <c r="G62" s="16">
        <f t="shared" si="0"/>
        <v>6.6</v>
      </c>
      <c r="H62" s="39" t="str">
        <f t="shared" si="1"/>
        <v>C+</v>
      </c>
      <c r="I62" s="17"/>
    </row>
    <row r="63" spans="1:9" ht="16.5">
      <c r="A63" s="14">
        <v>49</v>
      </c>
      <c r="B63" s="36" t="s">
        <v>441</v>
      </c>
      <c r="C63" s="37" t="s">
        <v>442</v>
      </c>
      <c r="D63" s="38" t="s">
        <v>443</v>
      </c>
      <c r="E63" s="15">
        <v>5.5</v>
      </c>
      <c r="F63" s="16">
        <v>6</v>
      </c>
      <c r="G63" s="16">
        <f t="shared" si="0"/>
        <v>5.85</v>
      </c>
      <c r="H63" s="39" t="str">
        <f t="shared" si="1"/>
        <v>C</v>
      </c>
      <c r="I63" s="17"/>
    </row>
    <row r="64" spans="1:9" ht="16.5">
      <c r="A64" s="14">
        <v>50</v>
      </c>
      <c r="B64" s="36" t="s">
        <v>444</v>
      </c>
      <c r="C64" s="37" t="s">
        <v>445</v>
      </c>
      <c r="D64" s="38" t="s">
        <v>446</v>
      </c>
      <c r="E64" s="15">
        <v>7</v>
      </c>
      <c r="F64" s="16">
        <v>7.5</v>
      </c>
      <c r="G64" s="16">
        <f t="shared" si="0"/>
        <v>7.35</v>
      </c>
      <c r="H64" s="39" t="str">
        <f t="shared" si="1"/>
        <v>B</v>
      </c>
      <c r="I64" s="17"/>
    </row>
    <row r="65" spans="1:9" ht="16.5">
      <c r="A65" s="14">
        <v>51</v>
      </c>
      <c r="B65" s="36" t="s">
        <v>447</v>
      </c>
      <c r="C65" s="37" t="s">
        <v>448</v>
      </c>
      <c r="D65" s="38" t="s">
        <v>449</v>
      </c>
      <c r="E65" s="15">
        <v>7</v>
      </c>
      <c r="F65" s="16">
        <v>6.5</v>
      </c>
      <c r="G65" s="16">
        <f t="shared" si="0"/>
        <v>6.65</v>
      </c>
      <c r="H65" s="39" t="str">
        <f t="shared" si="1"/>
        <v>C+</v>
      </c>
      <c r="I65" s="17"/>
    </row>
    <row r="66" spans="1:9" ht="16.5">
      <c r="A66" s="14">
        <v>52</v>
      </c>
      <c r="B66" s="36" t="s">
        <v>450</v>
      </c>
      <c r="C66" s="37" t="s">
        <v>56</v>
      </c>
      <c r="D66" s="38" t="s">
        <v>451</v>
      </c>
      <c r="E66" s="15">
        <v>6</v>
      </c>
      <c r="F66" s="16">
        <v>7</v>
      </c>
      <c r="G66" s="16">
        <f t="shared" si="0"/>
        <v>6.6999999999999993</v>
      </c>
      <c r="H66" s="39" t="str">
        <f t="shared" si="1"/>
        <v>C+</v>
      </c>
      <c r="I66" s="17"/>
    </row>
    <row r="67" spans="1:9" ht="16.5">
      <c r="A67" s="28">
        <v>53</v>
      </c>
      <c r="B67" s="40" t="s">
        <v>452</v>
      </c>
      <c r="C67" s="41" t="s">
        <v>453</v>
      </c>
      <c r="D67" s="42" t="s">
        <v>454</v>
      </c>
      <c r="E67" s="29">
        <v>6.5</v>
      </c>
      <c r="F67" s="30">
        <v>6</v>
      </c>
      <c r="G67" s="30">
        <f t="shared" si="0"/>
        <v>6.1499999999999995</v>
      </c>
      <c r="H67" s="43" t="str">
        <f t="shared" si="1"/>
        <v>C+</v>
      </c>
      <c r="I67" s="31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8" t="str">
        <f>"Cộng danh sách gồm "</f>
        <v xml:space="preserve">Cộng danh sách gồm </v>
      </c>
      <c r="B69" s="18"/>
      <c r="C69" s="18"/>
      <c r="D69" s="19">
        <f>COUNTA(H15:H67)</f>
        <v>53</v>
      </c>
      <c r="E69" s="20">
        <v>1</v>
      </c>
      <c r="F69" s="21"/>
      <c r="G69" s="1"/>
      <c r="H69" s="1"/>
      <c r="I69" s="1"/>
    </row>
    <row r="70" spans="1:9" ht="15.75">
      <c r="A70" s="51" t="s">
        <v>20</v>
      </c>
      <c r="B70" s="51"/>
      <c r="C70" s="51"/>
      <c r="D70" s="22">
        <f>COUNTIF(G15:G67,"&gt;=5")</f>
        <v>41</v>
      </c>
      <c r="E70" s="23">
        <f>D70/D69</f>
        <v>0.77358490566037741</v>
      </c>
      <c r="F70" s="24"/>
      <c r="G70" s="1"/>
      <c r="H70" s="1"/>
      <c r="I70" s="1"/>
    </row>
    <row r="71" spans="1:9" ht="15.75">
      <c r="A71" s="51" t="s">
        <v>21</v>
      </c>
      <c r="B71" s="51"/>
      <c r="C71" s="51"/>
      <c r="D71" s="22">
        <f>COUNTIF(G15:G67,"&lt;5")</f>
        <v>12</v>
      </c>
      <c r="E71" s="23">
        <f>D71/D69</f>
        <v>0.22641509433962265</v>
      </c>
      <c r="F71" s="24"/>
      <c r="G71" s="1"/>
      <c r="H71" s="1"/>
      <c r="I71" s="1"/>
    </row>
    <row r="72" spans="1:9" ht="15.75">
      <c r="A72" s="25"/>
      <c r="B72" s="25"/>
      <c r="C72" s="4"/>
      <c r="D72" s="25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45" t="str">
        <f ca="1">"TP. Hồ Chí Minh, ngày "&amp;  DAY(NOW())&amp;" tháng " &amp;MONTH(NOW())&amp;" năm "&amp;YEAR(NOW())</f>
        <v>TP. Hồ Chí Minh, ngày 11 tháng 6 năm 2018</v>
      </c>
      <c r="F73" s="45"/>
      <c r="G73" s="45"/>
      <c r="H73" s="45"/>
      <c r="I73" s="45"/>
    </row>
    <row r="74" spans="1:9" ht="15.75">
      <c r="A74" s="62" t="s">
        <v>669</v>
      </c>
      <c r="B74" s="62"/>
      <c r="C74" s="62"/>
      <c r="D74" s="1"/>
      <c r="E74" s="62" t="s">
        <v>22</v>
      </c>
      <c r="F74" s="62"/>
      <c r="G74" s="62"/>
      <c r="H74" s="62"/>
      <c r="I74" s="62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8" spans="1:9" ht="15.75">
      <c r="E78" s="61" t="s">
        <v>668</v>
      </c>
      <c r="F78" s="61"/>
      <c r="G78" s="61"/>
      <c r="H78" s="61"/>
      <c r="I78" s="61"/>
    </row>
  </sheetData>
  <protectedRanges>
    <protectedRange sqref="I15:I67" name="Range4"/>
    <protectedRange sqref="A4" name="Range1"/>
    <protectedRange sqref="E13:F13" name="Range6"/>
    <protectedRange sqref="C8:C10 G8:G9" name="Range2_1_1"/>
    <protectedRange sqref="A75:I75" name="Range5_1"/>
  </protectedRanges>
  <mergeCells count="26">
    <mergeCell ref="E78:I78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7" priority="2" stopIfTrue="1" operator="equal">
      <formula>"F"</formula>
    </cfRule>
  </conditionalFormatting>
  <conditionalFormatting sqref="G15:G67">
    <cfRule type="expression" dxfId="6" priority="1" stopIfTrue="1">
      <formula>MAX(#REF!)&lt;4</formula>
    </cfRule>
  </conditionalFormatting>
  <pageMargins left="0.7" right="0.24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8"/>
  <sheetViews>
    <sheetView topLeftCell="A54" workbookViewId="0">
      <selection activeCell="A15" sqref="A15:I67"/>
    </sheetView>
  </sheetViews>
  <sheetFormatPr defaultRowHeight="15"/>
  <cols>
    <col min="1" max="1" width="5.7109375" customWidth="1"/>
    <col min="2" max="2" width="12.7109375" customWidth="1"/>
    <col min="3" max="3" width="20.7109375" customWidth="1"/>
    <col min="4" max="4" width="8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25" t="s">
        <v>6</v>
      </c>
      <c r="B8" s="25"/>
      <c r="C8" s="66" t="s">
        <v>666</v>
      </c>
      <c r="D8" s="66"/>
      <c r="E8" s="52" t="s">
        <v>7</v>
      </c>
      <c r="F8" s="52"/>
      <c r="G8" s="27">
        <v>3</v>
      </c>
      <c r="H8" s="3"/>
      <c r="I8" s="3"/>
    </row>
    <row r="9" spans="1:9" ht="15.75">
      <c r="A9" s="52" t="s">
        <v>8</v>
      </c>
      <c r="B9" s="52"/>
      <c r="C9" s="52" t="s">
        <v>568</v>
      </c>
      <c r="D9" s="52"/>
      <c r="E9" s="52" t="s">
        <v>9</v>
      </c>
      <c r="F9" s="52"/>
      <c r="G9" s="27" t="s">
        <v>667</v>
      </c>
      <c r="H9" s="3"/>
      <c r="I9" s="3"/>
    </row>
    <row r="10" spans="1:9" ht="15.75">
      <c r="A10" s="52" t="s">
        <v>10</v>
      </c>
      <c r="B10" s="52"/>
      <c r="C10" s="52" t="s">
        <v>663</v>
      </c>
      <c r="D10" s="52"/>
      <c r="E10" s="25" t="s">
        <v>664</v>
      </c>
      <c r="F10" s="4"/>
      <c r="G10" s="25" t="s">
        <v>665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>
      <c r="A15" s="9">
        <v>1</v>
      </c>
      <c r="B15" s="33" t="s">
        <v>456</v>
      </c>
      <c r="C15" s="34" t="s">
        <v>457</v>
      </c>
      <c r="D15" s="35" t="s">
        <v>97</v>
      </c>
      <c r="E15" s="10">
        <v>8</v>
      </c>
      <c r="F15" s="11">
        <v>7</v>
      </c>
      <c r="G15" s="11">
        <f>E15*$E$13+F15*$F$13</f>
        <v>7.2999999999999989</v>
      </c>
      <c r="H15" s="12" t="str">
        <f>IF(G15&lt;4,"F",IF(G15&lt;=4.9,"D",IF(G15&lt;=5.4,"D+",IF(G15&lt;=5.9,"C",IF(G15&lt;=6.9,"C+",IF(G15&lt;=7.9,"B",IF(G15&lt;=8.4,"B+","A")))))))</f>
        <v>B</v>
      </c>
      <c r="I15" s="13"/>
    </row>
    <row r="16" spans="1:9" ht="16.5">
      <c r="A16" s="14">
        <v>2</v>
      </c>
      <c r="B16" s="36" t="s">
        <v>458</v>
      </c>
      <c r="C16" s="37" t="s">
        <v>459</v>
      </c>
      <c r="D16" s="38" t="s">
        <v>24</v>
      </c>
      <c r="E16" s="15">
        <v>8</v>
      </c>
      <c r="F16" s="16">
        <v>7</v>
      </c>
      <c r="G16" s="16">
        <f t="shared" ref="G16:G67" si="0">E16*$E$13+F16*$F$13</f>
        <v>7.2999999999999989</v>
      </c>
      <c r="H16" s="39" t="str">
        <f t="shared" ref="H16:H67" si="1">IF(G16&lt;4,"F",IF(G16&lt;=4.9,"D",IF(G16&lt;=5.4,"D+",IF(G16&lt;=5.9,"C",IF(G16&lt;=6.9,"C+",IF(G16&lt;=7.9,"B",IF(G16&lt;=8.4,"B+","A")))))))</f>
        <v>B</v>
      </c>
      <c r="I16" s="17"/>
    </row>
    <row r="17" spans="1:9" ht="16.5">
      <c r="A17" s="14">
        <v>3</v>
      </c>
      <c r="B17" s="36" t="s">
        <v>460</v>
      </c>
      <c r="C17" s="37" t="s">
        <v>461</v>
      </c>
      <c r="D17" s="38" t="s">
        <v>24</v>
      </c>
      <c r="E17" s="15">
        <v>8</v>
      </c>
      <c r="F17" s="16">
        <v>7.5</v>
      </c>
      <c r="G17" s="16">
        <f t="shared" si="0"/>
        <v>7.65</v>
      </c>
      <c r="H17" s="39" t="str">
        <f t="shared" si="1"/>
        <v>B</v>
      </c>
      <c r="I17" s="17"/>
    </row>
    <row r="18" spans="1:9" ht="16.5">
      <c r="A18" s="14">
        <v>4</v>
      </c>
      <c r="B18" s="36" t="s">
        <v>462</v>
      </c>
      <c r="C18" s="37" t="s">
        <v>25</v>
      </c>
      <c r="D18" s="38" t="s">
        <v>26</v>
      </c>
      <c r="E18" s="15">
        <v>7.5</v>
      </c>
      <c r="F18" s="16">
        <v>6.5</v>
      </c>
      <c r="G18" s="16">
        <f t="shared" si="0"/>
        <v>6.8</v>
      </c>
      <c r="H18" s="39" t="str">
        <f t="shared" si="1"/>
        <v>C+</v>
      </c>
      <c r="I18" s="17"/>
    </row>
    <row r="19" spans="1:9" ht="16.5">
      <c r="A19" s="14">
        <v>5</v>
      </c>
      <c r="B19" s="36" t="s">
        <v>463</v>
      </c>
      <c r="C19" s="37" t="s">
        <v>464</v>
      </c>
      <c r="D19" s="38" t="s">
        <v>28</v>
      </c>
      <c r="E19" s="15">
        <v>7.5</v>
      </c>
      <c r="F19" s="16">
        <v>7</v>
      </c>
      <c r="G19" s="16">
        <f t="shared" si="0"/>
        <v>7.1499999999999995</v>
      </c>
      <c r="H19" s="39" t="str">
        <f t="shared" si="1"/>
        <v>B</v>
      </c>
      <c r="I19" s="17"/>
    </row>
    <row r="20" spans="1:9" ht="16.5">
      <c r="A20" s="14">
        <v>6</v>
      </c>
      <c r="B20" s="36" t="s">
        <v>465</v>
      </c>
      <c r="C20" s="37" t="s">
        <v>466</v>
      </c>
      <c r="D20" s="38" t="s">
        <v>29</v>
      </c>
      <c r="E20" s="15">
        <v>5.5</v>
      </c>
      <c r="F20" s="16">
        <v>7.5</v>
      </c>
      <c r="G20" s="16">
        <f t="shared" si="0"/>
        <v>6.9</v>
      </c>
      <c r="H20" s="39" t="str">
        <f t="shared" si="1"/>
        <v>C+</v>
      </c>
      <c r="I20" s="17"/>
    </row>
    <row r="21" spans="1:9" ht="16.5">
      <c r="A21" s="14">
        <v>7</v>
      </c>
      <c r="B21" s="36" t="s">
        <v>467</v>
      </c>
      <c r="C21" s="37" t="s">
        <v>468</v>
      </c>
      <c r="D21" s="38" t="s">
        <v>55</v>
      </c>
      <c r="E21" s="15">
        <v>5.5</v>
      </c>
      <c r="F21" s="16">
        <v>6</v>
      </c>
      <c r="G21" s="16">
        <f t="shared" si="0"/>
        <v>5.85</v>
      </c>
      <c r="H21" s="39" t="str">
        <f t="shared" si="1"/>
        <v>C</v>
      </c>
      <c r="I21" s="17"/>
    </row>
    <row r="22" spans="1:9" ht="16.5">
      <c r="A22" s="14">
        <v>8</v>
      </c>
      <c r="B22" s="36" t="s">
        <v>469</v>
      </c>
      <c r="C22" s="37" t="s">
        <v>470</v>
      </c>
      <c r="D22" s="38" t="s">
        <v>30</v>
      </c>
      <c r="E22" s="15">
        <v>10</v>
      </c>
      <c r="F22" s="16">
        <v>9</v>
      </c>
      <c r="G22" s="16">
        <f t="shared" si="0"/>
        <v>9.3000000000000007</v>
      </c>
      <c r="H22" s="39" t="str">
        <f t="shared" si="1"/>
        <v>A</v>
      </c>
      <c r="I22" s="17"/>
    </row>
    <row r="23" spans="1:9" ht="16.5">
      <c r="A23" s="14">
        <v>9</v>
      </c>
      <c r="B23" s="36" t="s">
        <v>471</v>
      </c>
      <c r="C23" s="37" t="s">
        <v>44</v>
      </c>
      <c r="D23" s="38" t="s">
        <v>32</v>
      </c>
      <c r="E23" s="15">
        <v>7.5</v>
      </c>
      <c r="F23" s="16">
        <v>7</v>
      </c>
      <c r="G23" s="16">
        <f t="shared" si="0"/>
        <v>7.1499999999999995</v>
      </c>
      <c r="H23" s="39" t="str">
        <f t="shared" si="1"/>
        <v>B</v>
      </c>
      <c r="I23" s="17"/>
    </row>
    <row r="24" spans="1:9" ht="16.5">
      <c r="A24" s="14">
        <v>10</v>
      </c>
      <c r="B24" s="36" t="s">
        <v>472</v>
      </c>
      <c r="C24" s="37" t="s">
        <v>473</v>
      </c>
      <c r="D24" s="38" t="s">
        <v>34</v>
      </c>
      <c r="E24" s="15">
        <v>7</v>
      </c>
      <c r="F24" s="16">
        <v>6</v>
      </c>
      <c r="G24" s="16">
        <f t="shared" si="0"/>
        <v>6.2999999999999989</v>
      </c>
      <c r="H24" s="39" t="str">
        <f t="shared" si="1"/>
        <v>C+</v>
      </c>
      <c r="I24" s="17"/>
    </row>
    <row r="25" spans="1:9" ht="16.5">
      <c r="A25" s="14">
        <v>11</v>
      </c>
      <c r="B25" s="36" t="s">
        <v>474</v>
      </c>
      <c r="C25" s="37" t="s">
        <v>475</v>
      </c>
      <c r="D25" s="38" t="s">
        <v>36</v>
      </c>
      <c r="E25" s="15">
        <v>8</v>
      </c>
      <c r="F25" s="16">
        <v>6.5</v>
      </c>
      <c r="G25" s="16">
        <f t="shared" si="0"/>
        <v>6.9499999999999993</v>
      </c>
      <c r="H25" s="39" t="str">
        <f t="shared" si="1"/>
        <v>B</v>
      </c>
      <c r="I25" s="17"/>
    </row>
    <row r="26" spans="1:9" ht="16.5">
      <c r="A26" s="14">
        <v>12</v>
      </c>
      <c r="B26" s="36" t="s">
        <v>476</v>
      </c>
      <c r="C26" s="37" t="s">
        <v>477</v>
      </c>
      <c r="D26" s="38" t="s">
        <v>82</v>
      </c>
      <c r="E26" s="15">
        <v>7</v>
      </c>
      <c r="F26" s="16">
        <v>7</v>
      </c>
      <c r="G26" s="16">
        <f t="shared" si="0"/>
        <v>7</v>
      </c>
      <c r="H26" s="39" t="str">
        <f t="shared" si="1"/>
        <v>B</v>
      </c>
      <c r="I26" s="17"/>
    </row>
    <row r="27" spans="1:9" ht="16.5">
      <c r="A27" s="14">
        <v>13</v>
      </c>
      <c r="B27" s="36" t="s">
        <v>478</v>
      </c>
      <c r="C27" s="37" t="s">
        <v>479</v>
      </c>
      <c r="D27" s="38" t="s">
        <v>367</v>
      </c>
      <c r="E27" s="15">
        <v>8</v>
      </c>
      <c r="F27" s="16">
        <v>8</v>
      </c>
      <c r="G27" s="16">
        <f t="shared" si="0"/>
        <v>8</v>
      </c>
      <c r="H27" s="39" t="str">
        <f t="shared" si="1"/>
        <v>B+</v>
      </c>
      <c r="I27" s="17"/>
    </row>
    <row r="28" spans="1:9" ht="16.5">
      <c r="A28" s="14">
        <v>14</v>
      </c>
      <c r="B28" s="36" t="s">
        <v>480</v>
      </c>
      <c r="C28" s="37" t="s">
        <v>481</v>
      </c>
      <c r="D28" s="38" t="s">
        <v>83</v>
      </c>
      <c r="E28" s="15">
        <v>8</v>
      </c>
      <c r="F28" s="16">
        <v>6</v>
      </c>
      <c r="G28" s="16">
        <f t="shared" si="0"/>
        <v>6.6</v>
      </c>
      <c r="H28" s="39" t="str">
        <f t="shared" si="1"/>
        <v>C+</v>
      </c>
      <c r="I28" s="17"/>
    </row>
    <row r="29" spans="1:9" ht="16.5">
      <c r="A29" s="14">
        <v>15</v>
      </c>
      <c r="B29" s="36" t="s">
        <v>482</v>
      </c>
      <c r="C29" s="37" t="s">
        <v>483</v>
      </c>
      <c r="D29" s="38" t="s">
        <v>83</v>
      </c>
      <c r="E29" s="15">
        <v>7.5</v>
      </c>
      <c r="F29" s="16">
        <v>6</v>
      </c>
      <c r="G29" s="16">
        <f t="shared" si="0"/>
        <v>6.4499999999999993</v>
      </c>
      <c r="H29" s="39" t="str">
        <f t="shared" si="1"/>
        <v>C+</v>
      </c>
      <c r="I29" s="17"/>
    </row>
    <row r="30" spans="1:9" ht="16.5">
      <c r="A30" s="14">
        <v>16</v>
      </c>
      <c r="B30" s="36" t="s">
        <v>484</v>
      </c>
      <c r="C30" s="37" t="s">
        <v>485</v>
      </c>
      <c r="D30" s="38" t="s">
        <v>486</v>
      </c>
      <c r="E30" s="15">
        <v>9</v>
      </c>
      <c r="F30" s="16">
        <v>7</v>
      </c>
      <c r="G30" s="16">
        <f t="shared" si="0"/>
        <v>7.6</v>
      </c>
      <c r="H30" s="39" t="str">
        <f t="shared" si="1"/>
        <v>B</v>
      </c>
      <c r="I30" s="17"/>
    </row>
    <row r="31" spans="1:9" ht="16.5">
      <c r="A31" s="14">
        <v>17</v>
      </c>
      <c r="B31" s="36" t="s">
        <v>487</v>
      </c>
      <c r="C31" s="37" t="s">
        <v>488</v>
      </c>
      <c r="D31" s="38" t="s">
        <v>489</v>
      </c>
      <c r="E31" s="15">
        <v>7</v>
      </c>
      <c r="F31" s="16">
        <v>6</v>
      </c>
      <c r="G31" s="16">
        <f t="shared" si="0"/>
        <v>6.2999999999999989</v>
      </c>
      <c r="H31" s="39" t="str">
        <f t="shared" si="1"/>
        <v>C+</v>
      </c>
      <c r="I31" s="17"/>
    </row>
    <row r="32" spans="1:9" ht="16.5">
      <c r="A32" s="14">
        <v>18</v>
      </c>
      <c r="B32" s="36" t="s">
        <v>490</v>
      </c>
      <c r="C32" s="37" t="s">
        <v>71</v>
      </c>
      <c r="D32" s="38" t="s">
        <v>62</v>
      </c>
      <c r="E32" s="15">
        <v>7</v>
      </c>
      <c r="F32" s="16">
        <v>5</v>
      </c>
      <c r="G32" s="16">
        <f t="shared" si="0"/>
        <v>5.6</v>
      </c>
      <c r="H32" s="39" t="str">
        <f t="shared" si="1"/>
        <v>C</v>
      </c>
      <c r="I32" s="17"/>
    </row>
    <row r="33" spans="1:9" ht="16.5">
      <c r="A33" s="14">
        <v>19</v>
      </c>
      <c r="B33" s="36" t="s">
        <v>491</v>
      </c>
      <c r="C33" s="37" t="s">
        <v>492</v>
      </c>
      <c r="D33" s="38" t="s">
        <v>381</v>
      </c>
      <c r="E33" s="15">
        <v>0</v>
      </c>
      <c r="F33" s="16">
        <v>0</v>
      </c>
      <c r="G33" s="16">
        <f t="shared" si="0"/>
        <v>0</v>
      </c>
      <c r="H33" s="39" t="str">
        <f t="shared" si="1"/>
        <v>F</v>
      </c>
      <c r="I33" s="17"/>
    </row>
    <row r="34" spans="1:9" ht="16.5">
      <c r="A34" s="14">
        <v>20</v>
      </c>
      <c r="B34" s="36" t="s">
        <v>493</v>
      </c>
      <c r="C34" s="37" t="s">
        <v>494</v>
      </c>
      <c r="D34" s="38" t="s">
        <v>86</v>
      </c>
      <c r="E34" s="15">
        <v>9</v>
      </c>
      <c r="F34" s="16">
        <v>6.5</v>
      </c>
      <c r="G34" s="16">
        <f t="shared" si="0"/>
        <v>7.25</v>
      </c>
      <c r="H34" s="39" t="str">
        <f t="shared" si="1"/>
        <v>B</v>
      </c>
      <c r="I34" s="17"/>
    </row>
    <row r="35" spans="1:9" ht="16.5">
      <c r="A35" s="14">
        <v>21</v>
      </c>
      <c r="B35" s="36" t="s">
        <v>495</v>
      </c>
      <c r="C35" s="37" t="s">
        <v>496</v>
      </c>
      <c r="D35" s="38" t="s">
        <v>271</v>
      </c>
      <c r="E35" s="15">
        <v>7.5</v>
      </c>
      <c r="F35" s="16">
        <v>7</v>
      </c>
      <c r="G35" s="16">
        <f t="shared" si="0"/>
        <v>7.1499999999999995</v>
      </c>
      <c r="H35" s="39" t="str">
        <f t="shared" si="1"/>
        <v>B</v>
      </c>
      <c r="I35" s="17"/>
    </row>
    <row r="36" spans="1:9" ht="16.5">
      <c r="A36" s="14">
        <v>22</v>
      </c>
      <c r="B36" s="36" t="s">
        <v>497</v>
      </c>
      <c r="C36" s="37" t="s">
        <v>498</v>
      </c>
      <c r="D36" s="38" t="s">
        <v>64</v>
      </c>
      <c r="E36" s="15">
        <v>7.5</v>
      </c>
      <c r="F36" s="16">
        <v>6</v>
      </c>
      <c r="G36" s="16">
        <f t="shared" si="0"/>
        <v>6.4499999999999993</v>
      </c>
      <c r="H36" s="39" t="str">
        <f t="shared" si="1"/>
        <v>C+</v>
      </c>
      <c r="I36" s="17"/>
    </row>
    <row r="37" spans="1:9" ht="16.5">
      <c r="A37" s="14">
        <v>23</v>
      </c>
      <c r="B37" s="36" t="s">
        <v>499</v>
      </c>
      <c r="C37" s="37" t="s">
        <v>500</v>
      </c>
      <c r="D37" s="38" t="s">
        <v>64</v>
      </c>
      <c r="E37" s="15">
        <v>7</v>
      </c>
      <c r="F37" s="16">
        <v>3</v>
      </c>
      <c r="G37" s="16">
        <f t="shared" si="0"/>
        <v>4.1999999999999993</v>
      </c>
      <c r="H37" s="39" t="str">
        <f t="shared" si="1"/>
        <v>D</v>
      </c>
      <c r="I37" s="17"/>
    </row>
    <row r="38" spans="1:9" ht="16.5">
      <c r="A38" s="14">
        <v>24</v>
      </c>
      <c r="B38" s="36" t="s">
        <v>501</v>
      </c>
      <c r="C38" s="37" t="s">
        <v>502</v>
      </c>
      <c r="D38" s="38" t="s">
        <v>503</v>
      </c>
      <c r="E38" s="15">
        <v>7.5</v>
      </c>
      <c r="F38" s="16">
        <v>6</v>
      </c>
      <c r="G38" s="16">
        <f t="shared" si="0"/>
        <v>6.4499999999999993</v>
      </c>
      <c r="H38" s="39" t="str">
        <f t="shared" si="1"/>
        <v>C+</v>
      </c>
      <c r="I38" s="17"/>
    </row>
    <row r="39" spans="1:9" ht="16.5">
      <c r="A39" s="14">
        <v>25</v>
      </c>
      <c r="B39" s="36" t="s">
        <v>504</v>
      </c>
      <c r="C39" s="37" t="s">
        <v>505</v>
      </c>
      <c r="D39" s="38" t="s">
        <v>87</v>
      </c>
      <c r="E39" s="15">
        <v>7.5</v>
      </c>
      <c r="F39" s="16">
        <v>7</v>
      </c>
      <c r="G39" s="16">
        <f t="shared" si="0"/>
        <v>7.1499999999999995</v>
      </c>
      <c r="H39" s="39" t="str">
        <f t="shared" si="1"/>
        <v>B</v>
      </c>
      <c r="I39" s="17"/>
    </row>
    <row r="40" spans="1:9" ht="16.5">
      <c r="A40" s="14">
        <v>26</v>
      </c>
      <c r="B40" s="36" t="s">
        <v>506</v>
      </c>
      <c r="C40" s="37" t="s">
        <v>507</v>
      </c>
      <c r="D40" s="38" t="s">
        <v>508</v>
      </c>
      <c r="E40" s="15">
        <v>8</v>
      </c>
      <c r="F40" s="16">
        <v>7</v>
      </c>
      <c r="G40" s="16">
        <f t="shared" si="0"/>
        <v>7.2999999999999989</v>
      </c>
      <c r="H40" s="39" t="str">
        <f t="shared" si="1"/>
        <v>B</v>
      </c>
      <c r="I40" s="17"/>
    </row>
    <row r="41" spans="1:9" ht="16.5">
      <c r="A41" s="14">
        <v>27</v>
      </c>
      <c r="B41" s="36" t="s">
        <v>509</v>
      </c>
      <c r="C41" s="37" t="s">
        <v>510</v>
      </c>
      <c r="D41" s="38" t="s">
        <v>511</v>
      </c>
      <c r="E41" s="15">
        <v>10</v>
      </c>
      <c r="F41" s="16">
        <v>7</v>
      </c>
      <c r="G41" s="16">
        <f t="shared" si="0"/>
        <v>7.8999999999999995</v>
      </c>
      <c r="H41" s="39" t="str">
        <f t="shared" si="1"/>
        <v>B</v>
      </c>
      <c r="I41" s="17"/>
    </row>
    <row r="42" spans="1:9" ht="16.5">
      <c r="A42" s="14">
        <v>28</v>
      </c>
      <c r="B42" s="36" t="s">
        <v>512</v>
      </c>
      <c r="C42" s="37" t="s">
        <v>206</v>
      </c>
      <c r="D42" s="38" t="s">
        <v>513</v>
      </c>
      <c r="E42" s="15">
        <v>8</v>
      </c>
      <c r="F42" s="16">
        <v>7</v>
      </c>
      <c r="G42" s="16">
        <f t="shared" si="0"/>
        <v>7.2999999999999989</v>
      </c>
      <c r="H42" s="39" t="str">
        <f t="shared" si="1"/>
        <v>B</v>
      </c>
      <c r="I42" s="17"/>
    </row>
    <row r="43" spans="1:9" ht="16.5">
      <c r="A43" s="14">
        <v>29</v>
      </c>
      <c r="B43" s="36" t="s">
        <v>514</v>
      </c>
      <c r="C43" s="37" t="s">
        <v>515</v>
      </c>
      <c r="D43" s="38" t="s">
        <v>170</v>
      </c>
      <c r="E43" s="15">
        <v>10</v>
      </c>
      <c r="F43" s="16">
        <v>7</v>
      </c>
      <c r="G43" s="16">
        <f t="shared" si="0"/>
        <v>7.8999999999999995</v>
      </c>
      <c r="H43" s="39" t="str">
        <f t="shared" si="1"/>
        <v>B</v>
      </c>
      <c r="I43" s="17"/>
    </row>
    <row r="44" spans="1:9" ht="16.5">
      <c r="A44" s="14">
        <v>30</v>
      </c>
      <c r="B44" s="36" t="s">
        <v>516</v>
      </c>
      <c r="C44" s="37" t="s">
        <v>517</v>
      </c>
      <c r="D44" s="38" t="s">
        <v>66</v>
      </c>
      <c r="E44" s="15">
        <v>4</v>
      </c>
      <c r="F44" s="16">
        <v>6</v>
      </c>
      <c r="G44" s="16">
        <f t="shared" si="0"/>
        <v>5.3999999999999995</v>
      </c>
      <c r="H44" s="39" t="str">
        <f t="shared" si="1"/>
        <v>D+</v>
      </c>
      <c r="I44" s="17"/>
    </row>
    <row r="45" spans="1:9" ht="16.5">
      <c r="A45" s="14">
        <v>31</v>
      </c>
      <c r="B45" s="36" t="s">
        <v>518</v>
      </c>
      <c r="C45" s="37" t="s">
        <v>519</v>
      </c>
      <c r="D45" s="38" t="s">
        <v>67</v>
      </c>
      <c r="E45" s="15">
        <v>0</v>
      </c>
      <c r="F45" s="16">
        <v>0</v>
      </c>
      <c r="G45" s="16">
        <f t="shared" si="0"/>
        <v>0</v>
      </c>
      <c r="H45" s="39" t="str">
        <f t="shared" si="1"/>
        <v>F</v>
      </c>
      <c r="I45" s="17"/>
    </row>
    <row r="46" spans="1:9" ht="16.5">
      <c r="A46" s="14">
        <v>32</v>
      </c>
      <c r="B46" s="36" t="s">
        <v>520</v>
      </c>
      <c r="C46" s="37" t="s">
        <v>521</v>
      </c>
      <c r="D46" s="38" t="s">
        <v>90</v>
      </c>
      <c r="E46" s="15">
        <v>8.5</v>
      </c>
      <c r="F46" s="16">
        <v>6</v>
      </c>
      <c r="G46" s="16">
        <f t="shared" si="0"/>
        <v>6.7499999999999991</v>
      </c>
      <c r="H46" s="39" t="str">
        <f t="shared" si="1"/>
        <v>C+</v>
      </c>
      <c r="I46" s="17"/>
    </row>
    <row r="47" spans="1:9" ht="16.5">
      <c r="A47" s="14">
        <v>33</v>
      </c>
      <c r="B47" s="36" t="s">
        <v>522</v>
      </c>
      <c r="C47" s="37" t="s">
        <v>523</v>
      </c>
      <c r="D47" s="38" t="s">
        <v>45</v>
      </c>
      <c r="E47" s="15">
        <v>0</v>
      </c>
      <c r="F47" s="16">
        <v>0</v>
      </c>
      <c r="G47" s="16">
        <f t="shared" si="0"/>
        <v>0</v>
      </c>
      <c r="H47" s="39" t="str">
        <f t="shared" si="1"/>
        <v>F</v>
      </c>
      <c r="I47" s="17"/>
    </row>
    <row r="48" spans="1:9" ht="16.5">
      <c r="A48" s="14">
        <v>34</v>
      </c>
      <c r="B48" s="36" t="s">
        <v>524</v>
      </c>
      <c r="C48" s="37" t="s">
        <v>525</v>
      </c>
      <c r="D48" s="38" t="s">
        <v>92</v>
      </c>
      <c r="E48" s="15">
        <v>7.5</v>
      </c>
      <c r="F48" s="16">
        <v>7</v>
      </c>
      <c r="G48" s="16">
        <f t="shared" si="0"/>
        <v>7.1499999999999995</v>
      </c>
      <c r="H48" s="39" t="str">
        <f t="shared" si="1"/>
        <v>B</v>
      </c>
      <c r="I48" s="17"/>
    </row>
    <row r="49" spans="1:9" ht="16.5">
      <c r="A49" s="14">
        <v>35</v>
      </c>
      <c r="B49" s="36" t="s">
        <v>526</v>
      </c>
      <c r="C49" s="37" t="s">
        <v>477</v>
      </c>
      <c r="D49" s="38" t="s">
        <v>72</v>
      </c>
      <c r="E49" s="15">
        <v>8.5</v>
      </c>
      <c r="F49" s="16">
        <v>6</v>
      </c>
      <c r="G49" s="16">
        <f t="shared" si="0"/>
        <v>6.7499999999999991</v>
      </c>
      <c r="H49" s="39" t="str">
        <f t="shared" si="1"/>
        <v>C+</v>
      </c>
      <c r="I49" s="17"/>
    </row>
    <row r="50" spans="1:9" ht="16.5">
      <c r="A50" s="14">
        <v>36</v>
      </c>
      <c r="B50" s="36" t="s">
        <v>527</v>
      </c>
      <c r="C50" s="37" t="s">
        <v>528</v>
      </c>
      <c r="D50" s="38" t="s">
        <v>529</v>
      </c>
      <c r="E50" s="15">
        <v>7.5</v>
      </c>
      <c r="F50" s="16">
        <v>7</v>
      </c>
      <c r="G50" s="16">
        <f t="shared" si="0"/>
        <v>7.1499999999999995</v>
      </c>
      <c r="H50" s="39" t="str">
        <f t="shared" si="1"/>
        <v>B</v>
      </c>
      <c r="I50" s="17"/>
    </row>
    <row r="51" spans="1:9" ht="16.5">
      <c r="A51" s="14">
        <v>37</v>
      </c>
      <c r="B51" s="36" t="s">
        <v>530</v>
      </c>
      <c r="C51" s="37" t="s">
        <v>531</v>
      </c>
      <c r="D51" s="38" t="s">
        <v>532</v>
      </c>
      <c r="E51" s="15">
        <v>9</v>
      </c>
      <c r="F51" s="16">
        <v>7</v>
      </c>
      <c r="G51" s="16">
        <f t="shared" si="0"/>
        <v>7.6</v>
      </c>
      <c r="H51" s="39" t="str">
        <f t="shared" si="1"/>
        <v>B</v>
      </c>
      <c r="I51" s="17"/>
    </row>
    <row r="52" spans="1:9" ht="16.5">
      <c r="A52" s="14">
        <v>38</v>
      </c>
      <c r="B52" s="36" t="s">
        <v>533</v>
      </c>
      <c r="C52" s="37" t="s">
        <v>534</v>
      </c>
      <c r="D52" s="38" t="s">
        <v>186</v>
      </c>
      <c r="E52" s="15">
        <v>7.5</v>
      </c>
      <c r="F52" s="16">
        <v>5.5</v>
      </c>
      <c r="G52" s="16">
        <f t="shared" si="0"/>
        <v>6.1</v>
      </c>
      <c r="H52" s="39" t="str">
        <f t="shared" si="1"/>
        <v>C+</v>
      </c>
      <c r="I52" s="17"/>
    </row>
    <row r="53" spans="1:9" ht="16.5">
      <c r="A53" s="14">
        <v>39</v>
      </c>
      <c r="B53" s="36" t="s">
        <v>535</v>
      </c>
      <c r="C53" s="37" t="s">
        <v>536</v>
      </c>
      <c r="D53" s="38" t="s">
        <v>537</v>
      </c>
      <c r="E53" s="15">
        <v>8.5</v>
      </c>
      <c r="F53" s="16">
        <v>8</v>
      </c>
      <c r="G53" s="16">
        <f t="shared" si="0"/>
        <v>8.1499999999999986</v>
      </c>
      <c r="H53" s="39" t="str">
        <f t="shared" si="1"/>
        <v>B+</v>
      </c>
      <c r="I53" s="17"/>
    </row>
    <row r="54" spans="1:9" ht="16.5">
      <c r="A54" s="14">
        <v>40</v>
      </c>
      <c r="B54" s="36" t="s">
        <v>538</v>
      </c>
      <c r="C54" s="37" t="s">
        <v>539</v>
      </c>
      <c r="D54" s="38" t="s">
        <v>73</v>
      </c>
      <c r="E54" s="15">
        <v>7.5</v>
      </c>
      <c r="F54" s="16">
        <v>6</v>
      </c>
      <c r="G54" s="16">
        <f t="shared" si="0"/>
        <v>6.4499999999999993</v>
      </c>
      <c r="H54" s="39" t="str">
        <f t="shared" si="1"/>
        <v>C+</v>
      </c>
      <c r="I54" s="17"/>
    </row>
    <row r="55" spans="1:9" ht="16.5">
      <c r="A55" s="14">
        <v>41</v>
      </c>
      <c r="B55" s="36" t="s">
        <v>540</v>
      </c>
      <c r="C55" s="37" t="s">
        <v>541</v>
      </c>
      <c r="D55" s="38" t="s">
        <v>190</v>
      </c>
      <c r="E55" s="15">
        <v>8</v>
      </c>
      <c r="F55" s="16">
        <v>7</v>
      </c>
      <c r="G55" s="16">
        <f t="shared" si="0"/>
        <v>7.2999999999999989</v>
      </c>
      <c r="H55" s="39" t="str">
        <f t="shared" si="1"/>
        <v>B</v>
      </c>
      <c r="I55" s="17"/>
    </row>
    <row r="56" spans="1:9" ht="16.5">
      <c r="A56" s="14">
        <v>42</v>
      </c>
      <c r="B56" s="36" t="s">
        <v>542</v>
      </c>
      <c r="C56" s="37" t="s">
        <v>543</v>
      </c>
      <c r="D56" s="38" t="s">
        <v>94</v>
      </c>
      <c r="E56" s="15">
        <v>7</v>
      </c>
      <c r="F56" s="16">
        <v>6</v>
      </c>
      <c r="G56" s="16">
        <f t="shared" si="0"/>
        <v>6.2999999999999989</v>
      </c>
      <c r="H56" s="39" t="str">
        <f t="shared" si="1"/>
        <v>C+</v>
      </c>
      <c r="I56" s="17"/>
    </row>
    <row r="57" spans="1:9" ht="16.5">
      <c r="A57" s="14">
        <v>43</v>
      </c>
      <c r="B57" s="36" t="s">
        <v>544</v>
      </c>
      <c r="C57" s="37" t="s">
        <v>545</v>
      </c>
      <c r="D57" s="38" t="s">
        <v>430</v>
      </c>
      <c r="E57" s="15">
        <v>9</v>
      </c>
      <c r="F57" s="16">
        <v>7</v>
      </c>
      <c r="G57" s="16">
        <f t="shared" si="0"/>
        <v>7.6</v>
      </c>
      <c r="H57" s="39" t="str">
        <f t="shared" si="1"/>
        <v>B</v>
      </c>
      <c r="I57" s="17"/>
    </row>
    <row r="58" spans="1:9" ht="16.5">
      <c r="A58" s="14">
        <v>44</v>
      </c>
      <c r="B58" s="36" t="s">
        <v>546</v>
      </c>
      <c r="C58" s="37" t="s">
        <v>547</v>
      </c>
      <c r="D58" s="38" t="s">
        <v>548</v>
      </c>
      <c r="E58" s="15">
        <v>8.5</v>
      </c>
      <c r="F58" s="16">
        <v>6</v>
      </c>
      <c r="G58" s="16">
        <f t="shared" si="0"/>
        <v>6.7499999999999991</v>
      </c>
      <c r="H58" s="39" t="str">
        <f t="shared" si="1"/>
        <v>C+</v>
      </c>
      <c r="I58" s="17"/>
    </row>
    <row r="59" spans="1:9" ht="16.5">
      <c r="A59" s="14">
        <v>45</v>
      </c>
      <c r="B59" s="36" t="s">
        <v>549</v>
      </c>
      <c r="C59" s="37" t="s">
        <v>550</v>
      </c>
      <c r="D59" s="38" t="s">
        <v>202</v>
      </c>
      <c r="E59" s="15">
        <v>8.5</v>
      </c>
      <c r="F59" s="16">
        <v>6</v>
      </c>
      <c r="G59" s="16">
        <f t="shared" si="0"/>
        <v>6.7499999999999991</v>
      </c>
      <c r="H59" s="39" t="str">
        <f t="shared" si="1"/>
        <v>C+</v>
      </c>
      <c r="I59" s="17"/>
    </row>
    <row r="60" spans="1:9" ht="16.5">
      <c r="A60" s="14">
        <v>46</v>
      </c>
      <c r="B60" s="36" t="s">
        <v>551</v>
      </c>
      <c r="C60" s="37" t="s">
        <v>552</v>
      </c>
      <c r="D60" s="38" t="s">
        <v>202</v>
      </c>
      <c r="E60" s="15">
        <v>8</v>
      </c>
      <c r="F60" s="16">
        <v>7</v>
      </c>
      <c r="G60" s="16">
        <f t="shared" si="0"/>
        <v>7.2999999999999989</v>
      </c>
      <c r="H60" s="39" t="str">
        <f t="shared" si="1"/>
        <v>B</v>
      </c>
      <c r="I60" s="17"/>
    </row>
    <row r="61" spans="1:9" ht="16.5">
      <c r="A61" s="14">
        <v>47</v>
      </c>
      <c r="B61" s="36" t="s">
        <v>553</v>
      </c>
      <c r="C61" s="37" t="s">
        <v>57</v>
      </c>
      <c r="D61" s="38" t="s">
        <v>47</v>
      </c>
      <c r="E61" s="15">
        <v>8</v>
      </c>
      <c r="F61" s="16">
        <v>6</v>
      </c>
      <c r="G61" s="16">
        <f t="shared" si="0"/>
        <v>6.6</v>
      </c>
      <c r="H61" s="39" t="str">
        <f t="shared" si="1"/>
        <v>C+</v>
      </c>
      <c r="I61" s="17"/>
    </row>
    <row r="62" spans="1:9" ht="16.5">
      <c r="A62" s="14">
        <v>48</v>
      </c>
      <c r="B62" s="36" t="s">
        <v>554</v>
      </c>
      <c r="C62" s="37" t="s">
        <v>555</v>
      </c>
      <c r="D62" s="38" t="s">
        <v>556</v>
      </c>
      <c r="E62" s="15">
        <v>7.5</v>
      </c>
      <c r="F62" s="16">
        <v>6</v>
      </c>
      <c r="G62" s="16">
        <f t="shared" si="0"/>
        <v>6.4499999999999993</v>
      </c>
      <c r="H62" s="39" t="str">
        <f t="shared" si="1"/>
        <v>C+</v>
      </c>
      <c r="I62" s="17"/>
    </row>
    <row r="63" spans="1:9" ht="16.5">
      <c r="A63" s="14">
        <v>49</v>
      </c>
      <c r="B63" s="36" t="s">
        <v>557</v>
      </c>
      <c r="C63" s="37" t="s">
        <v>558</v>
      </c>
      <c r="D63" s="38" t="s">
        <v>556</v>
      </c>
      <c r="E63" s="15">
        <v>0</v>
      </c>
      <c r="F63" s="16">
        <v>0</v>
      </c>
      <c r="G63" s="16">
        <f t="shared" si="0"/>
        <v>0</v>
      </c>
      <c r="H63" s="39" t="str">
        <f t="shared" si="1"/>
        <v>F</v>
      </c>
      <c r="I63" s="17"/>
    </row>
    <row r="64" spans="1:9" ht="16.5">
      <c r="A64" s="14">
        <v>50</v>
      </c>
      <c r="B64" s="36" t="s">
        <v>559</v>
      </c>
      <c r="C64" s="37" t="s">
        <v>560</v>
      </c>
      <c r="D64" s="38" t="s">
        <v>326</v>
      </c>
      <c r="E64" s="15">
        <v>5</v>
      </c>
      <c r="F64" s="16">
        <v>6</v>
      </c>
      <c r="G64" s="16">
        <f t="shared" si="0"/>
        <v>5.6999999999999993</v>
      </c>
      <c r="H64" s="39" t="str">
        <f t="shared" si="1"/>
        <v>C</v>
      </c>
      <c r="I64" s="17"/>
    </row>
    <row r="65" spans="1:9" ht="16.5">
      <c r="A65" s="14">
        <v>51</v>
      </c>
      <c r="B65" s="36" t="s">
        <v>561</v>
      </c>
      <c r="C65" s="37" t="s">
        <v>562</v>
      </c>
      <c r="D65" s="38" t="s">
        <v>563</v>
      </c>
      <c r="E65" s="15">
        <v>6</v>
      </c>
      <c r="F65" s="16">
        <v>6</v>
      </c>
      <c r="G65" s="16">
        <f t="shared" si="0"/>
        <v>5.9999999999999991</v>
      </c>
      <c r="H65" s="39" t="str">
        <f t="shared" si="1"/>
        <v>C+</v>
      </c>
      <c r="I65" s="17"/>
    </row>
    <row r="66" spans="1:9" ht="16.5">
      <c r="A66" s="14">
        <v>52</v>
      </c>
      <c r="B66" s="36" t="s">
        <v>564</v>
      </c>
      <c r="C66" s="37" t="s">
        <v>565</v>
      </c>
      <c r="D66" s="38" t="s">
        <v>446</v>
      </c>
      <c r="E66" s="15">
        <v>8.5</v>
      </c>
      <c r="F66" s="16">
        <v>5.5</v>
      </c>
      <c r="G66" s="16">
        <f t="shared" si="0"/>
        <v>6.3999999999999995</v>
      </c>
      <c r="H66" s="39" t="str">
        <f t="shared" si="1"/>
        <v>C+</v>
      </c>
      <c r="I66" s="17"/>
    </row>
    <row r="67" spans="1:9" ht="16.5">
      <c r="A67" s="28">
        <v>53</v>
      </c>
      <c r="B67" s="40" t="s">
        <v>566</v>
      </c>
      <c r="C67" s="41" t="s">
        <v>567</v>
      </c>
      <c r="D67" s="42" t="s">
        <v>79</v>
      </c>
      <c r="E67" s="29">
        <v>7</v>
      </c>
      <c r="F67" s="30">
        <v>5</v>
      </c>
      <c r="G67" s="30">
        <f t="shared" si="0"/>
        <v>5.6</v>
      </c>
      <c r="H67" s="43" t="str">
        <f t="shared" si="1"/>
        <v>C</v>
      </c>
      <c r="I67" s="31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8" t="str">
        <f>"Cộng danh sách gồm "</f>
        <v xml:space="preserve">Cộng danh sách gồm </v>
      </c>
      <c r="B69" s="18"/>
      <c r="C69" s="18"/>
      <c r="D69" s="19">
        <f>COUNTA(H15:H67)</f>
        <v>53</v>
      </c>
      <c r="E69" s="20">
        <v>1</v>
      </c>
      <c r="F69" s="21"/>
      <c r="G69" s="1"/>
      <c r="H69" s="1"/>
      <c r="I69" s="1"/>
    </row>
    <row r="70" spans="1:9" ht="15.75">
      <c r="A70" s="51" t="s">
        <v>20</v>
      </c>
      <c r="B70" s="51"/>
      <c r="C70" s="51"/>
      <c r="D70" s="22">
        <f>COUNTIF(G15:G67,"&gt;=5")</f>
        <v>48</v>
      </c>
      <c r="E70" s="23">
        <f>D70/D69</f>
        <v>0.90566037735849059</v>
      </c>
      <c r="F70" s="24"/>
      <c r="G70" s="1"/>
      <c r="H70" s="1"/>
      <c r="I70" s="1"/>
    </row>
    <row r="71" spans="1:9" ht="15.75">
      <c r="A71" s="51" t="s">
        <v>21</v>
      </c>
      <c r="B71" s="51"/>
      <c r="C71" s="51"/>
      <c r="D71" s="22">
        <f>COUNTIF(G15:G67,"&lt;5")</f>
        <v>5</v>
      </c>
      <c r="E71" s="23">
        <f>D71/D69</f>
        <v>9.4339622641509441E-2</v>
      </c>
      <c r="F71" s="24"/>
      <c r="G71" s="1"/>
      <c r="H71" s="1"/>
      <c r="I71" s="1"/>
    </row>
    <row r="72" spans="1:9" ht="15.75">
      <c r="A72" s="25"/>
      <c r="B72" s="25"/>
      <c r="C72" s="4"/>
      <c r="D72" s="25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45" t="str">
        <f ca="1">"TP. Hồ Chí Minh, ngày "&amp;  DAY(NOW())&amp;" tháng " &amp;MONTH(NOW())&amp;" năm "&amp;YEAR(NOW())</f>
        <v>TP. Hồ Chí Minh, ngày 11 tháng 6 năm 2018</v>
      </c>
      <c r="F73" s="45"/>
      <c r="G73" s="45"/>
      <c r="H73" s="45"/>
      <c r="I73" s="45"/>
    </row>
    <row r="74" spans="1:9" ht="15.75">
      <c r="A74" s="62" t="s">
        <v>669</v>
      </c>
      <c r="B74" s="62"/>
      <c r="C74" s="62"/>
      <c r="D74" s="1"/>
      <c r="E74" s="62" t="s">
        <v>22</v>
      </c>
      <c r="F74" s="62"/>
      <c r="G74" s="62"/>
      <c r="H74" s="62"/>
      <c r="I74" s="62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8" spans="1:9" ht="15.75">
      <c r="E78" s="61" t="s">
        <v>668</v>
      </c>
      <c r="F78" s="61"/>
      <c r="G78" s="61"/>
      <c r="H78" s="61"/>
      <c r="I78" s="61"/>
    </row>
  </sheetData>
  <protectedRanges>
    <protectedRange sqref="I15:I67" name="Range4"/>
    <protectedRange sqref="A4" name="Range1"/>
    <protectedRange sqref="E13:F13" name="Range6"/>
    <protectedRange sqref="C8:C10 G8:G9" name="Range2_1_1"/>
    <protectedRange sqref="A75:I75" name="Range5_1"/>
  </protectedRanges>
  <mergeCells count="26">
    <mergeCell ref="E78:I78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5" priority="2" stopIfTrue="1" operator="equal">
      <formula>"F"</formula>
    </cfRule>
  </conditionalFormatting>
  <conditionalFormatting sqref="G15:G67">
    <cfRule type="expression" dxfId="4" priority="1" stopIfTrue="1">
      <formula>MAX(#REF!)&lt;4</formula>
    </cfRule>
  </conditionalFormatting>
  <pageMargins left="0.7" right="0.3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topLeftCell="A15" workbookViewId="0">
      <selection activeCell="M19" sqref="M19"/>
    </sheetView>
  </sheetViews>
  <sheetFormatPr defaultRowHeight="15"/>
  <cols>
    <col min="1" max="1" width="6" customWidth="1"/>
    <col min="2" max="2" width="12.42578125" customWidth="1"/>
    <col min="3" max="3" width="22" customWidth="1"/>
    <col min="4" max="4" width="8.5703125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25" t="s">
        <v>6</v>
      </c>
      <c r="B8" s="25"/>
      <c r="C8" s="66" t="s">
        <v>666</v>
      </c>
      <c r="D8" s="66"/>
      <c r="E8" s="52" t="s">
        <v>7</v>
      </c>
      <c r="F8" s="52"/>
      <c r="G8" s="27">
        <v>3</v>
      </c>
      <c r="H8" s="3"/>
      <c r="I8" s="3"/>
    </row>
    <row r="9" spans="1:9" ht="15.75">
      <c r="A9" s="52" t="s">
        <v>8</v>
      </c>
      <c r="B9" s="52"/>
      <c r="C9" s="52" t="s">
        <v>621</v>
      </c>
      <c r="D9" s="52"/>
      <c r="E9" s="52" t="s">
        <v>9</v>
      </c>
      <c r="F9" s="52"/>
      <c r="G9" s="27" t="s">
        <v>667</v>
      </c>
      <c r="H9" s="3"/>
      <c r="I9" s="3"/>
    </row>
    <row r="10" spans="1:9" ht="15.75">
      <c r="A10" s="52" t="s">
        <v>10</v>
      </c>
      <c r="B10" s="52"/>
      <c r="C10" s="52" t="s">
        <v>663</v>
      </c>
      <c r="D10" s="52"/>
      <c r="E10" s="25" t="s">
        <v>664</v>
      </c>
      <c r="F10" s="4"/>
      <c r="G10" s="25" t="s">
        <v>665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>
      <c r="A15" s="9">
        <v>1</v>
      </c>
      <c r="B15" s="33" t="s">
        <v>583</v>
      </c>
      <c r="C15" s="34" t="s">
        <v>584</v>
      </c>
      <c r="D15" s="35" t="s">
        <v>54</v>
      </c>
      <c r="E15" s="10">
        <v>6.5</v>
      </c>
      <c r="F15" s="11">
        <v>6</v>
      </c>
      <c r="G15" s="11">
        <f>E15*$E$13+F15*$F$13</f>
        <v>6.1499999999999995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>
      <c r="A16" s="14">
        <v>2</v>
      </c>
      <c r="B16" s="36" t="s">
        <v>585</v>
      </c>
      <c r="C16" s="37" t="s">
        <v>578</v>
      </c>
      <c r="D16" s="38" t="s">
        <v>586</v>
      </c>
      <c r="E16" s="15">
        <v>7</v>
      </c>
      <c r="F16" s="16">
        <v>5</v>
      </c>
      <c r="G16" s="16">
        <f t="shared" ref="G16:G37" si="0">E16*$E$13+F16*$F$13</f>
        <v>5.6</v>
      </c>
      <c r="H16" s="39" t="str">
        <f t="shared" ref="H16:H37" si="1">IF(G16&lt;4,"F",IF(G16&lt;=4.9,"D",IF(G16&lt;=5.4,"D+",IF(G16&lt;=5.9,"C",IF(G16&lt;=6.9,"C+",IF(G16&lt;=7.9,"B",IF(G16&lt;=8.4,"B+","A")))))))</f>
        <v>C</v>
      </c>
      <c r="I16" s="17"/>
    </row>
    <row r="17" spans="1:9" ht="16.5">
      <c r="A17" s="14">
        <v>3</v>
      </c>
      <c r="B17" s="36" t="s">
        <v>587</v>
      </c>
      <c r="C17" s="37" t="s">
        <v>588</v>
      </c>
      <c r="D17" s="38" t="s">
        <v>55</v>
      </c>
      <c r="E17" s="15">
        <v>0</v>
      </c>
      <c r="F17" s="16">
        <v>0</v>
      </c>
      <c r="G17" s="16">
        <f t="shared" si="0"/>
        <v>0</v>
      </c>
      <c r="H17" s="39" t="str">
        <f t="shared" si="1"/>
        <v>F</v>
      </c>
      <c r="I17" s="17"/>
    </row>
    <row r="18" spans="1:9" ht="16.5">
      <c r="A18" s="14">
        <v>4</v>
      </c>
      <c r="B18" s="36" t="s">
        <v>589</v>
      </c>
      <c r="C18" s="37" t="s">
        <v>580</v>
      </c>
      <c r="D18" s="38" t="s">
        <v>31</v>
      </c>
      <c r="E18" s="15">
        <v>0</v>
      </c>
      <c r="F18" s="16">
        <v>0</v>
      </c>
      <c r="G18" s="16">
        <f t="shared" si="0"/>
        <v>0</v>
      </c>
      <c r="H18" s="39" t="str">
        <f t="shared" si="1"/>
        <v>F</v>
      </c>
      <c r="I18" s="17"/>
    </row>
    <row r="19" spans="1:9" ht="16.5">
      <c r="A19" s="14">
        <v>5</v>
      </c>
      <c r="B19" s="36" t="s">
        <v>590</v>
      </c>
      <c r="C19" s="37" t="s">
        <v>552</v>
      </c>
      <c r="D19" s="38" t="s">
        <v>31</v>
      </c>
      <c r="E19" s="15">
        <v>0</v>
      </c>
      <c r="F19" s="16">
        <v>0</v>
      </c>
      <c r="G19" s="16">
        <f t="shared" si="0"/>
        <v>0</v>
      </c>
      <c r="H19" s="39" t="str">
        <f t="shared" si="1"/>
        <v>F</v>
      </c>
      <c r="I19" s="17"/>
    </row>
    <row r="20" spans="1:9" ht="16.5">
      <c r="A20" s="14">
        <v>6</v>
      </c>
      <c r="B20" s="36" t="s">
        <v>591</v>
      </c>
      <c r="C20" s="37" t="s">
        <v>592</v>
      </c>
      <c r="D20" s="38" t="s">
        <v>120</v>
      </c>
      <c r="E20" s="15">
        <v>7</v>
      </c>
      <c r="F20" s="16">
        <v>6</v>
      </c>
      <c r="G20" s="16">
        <f t="shared" si="0"/>
        <v>6.2999999999999989</v>
      </c>
      <c r="H20" s="39" t="str">
        <f t="shared" si="1"/>
        <v>C+</v>
      </c>
      <c r="I20" s="17"/>
    </row>
    <row r="21" spans="1:9" ht="16.5">
      <c r="A21" s="14">
        <v>7</v>
      </c>
      <c r="B21" s="36" t="s">
        <v>593</v>
      </c>
      <c r="C21" s="37" t="s">
        <v>594</v>
      </c>
      <c r="D21" s="38" t="s">
        <v>33</v>
      </c>
      <c r="E21" s="15">
        <v>0</v>
      </c>
      <c r="F21" s="16">
        <v>0</v>
      </c>
      <c r="G21" s="16">
        <f t="shared" si="0"/>
        <v>0</v>
      </c>
      <c r="H21" s="39" t="str">
        <f t="shared" si="1"/>
        <v>F</v>
      </c>
      <c r="I21" s="17"/>
    </row>
    <row r="22" spans="1:9" ht="16.5">
      <c r="A22" s="14">
        <v>8</v>
      </c>
      <c r="B22" s="36" t="s">
        <v>595</v>
      </c>
      <c r="C22" s="37" t="s">
        <v>41</v>
      </c>
      <c r="D22" s="38" t="s">
        <v>33</v>
      </c>
      <c r="E22" s="15">
        <v>6.5</v>
      </c>
      <c r="F22" s="16">
        <v>6</v>
      </c>
      <c r="G22" s="16">
        <f t="shared" si="0"/>
        <v>6.1499999999999995</v>
      </c>
      <c r="H22" s="39" t="str">
        <f t="shared" si="1"/>
        <v>C+</v>
      </c>
      <c r="I22" s="17"/>
    </row>
    <row r="23" spans="1:9" ht="16.5">
      <c r="A23" s="14">
        <v>9</v>
      </c>
      <c r="B23" s="36" t="s">
        <v>596</v>
      </c>
      <c r="C23" s="37" t="s">
        <v>597</v>
      </c>
      <c r="D23" s="38" t="s">
        <v>598</v>
      </c>
      <c r="E23" s="15">
        <v>0</v>
      </c>
      <c r="F23" s="16">
        <v>0</v>
      </c>
      <c r="G23" s="16">
        <f t="shared" si="0"/>
        <v>0</v>
      </c>
      <c r="H23" s="39" t="str">
        <f t="shared" si="1"/>
        <v>F</v>
      </c>
      <c r="I23" s="17"/>
    </row>
    <row r="24" spans="1:9" ht="16.5">
      <c r="A24" s="14">
        <v>10</v>
      </c>
      <c r="B24" s="36" t="s">
        <v>599</v>
      </c>
      <c r="C24" s="37" t="s">
        <v>600</v>
      </c>
      <c r="D24" s="38" t="s">
        <v>59</v>
      </c>
      <c r="E24" s="15">
        <v>0</v>
      </c>
      <c r="F24" s="16">
        <v>0</v>
      </c>
      <c r="G24" s="16">
        <f t="shared" si="0"/>
        <v>0</v>
      </c>
      <c r="H24" s="39" t="str">
        <f t="shared" si="1"/>
        <v>F</v>
      </c>
      <c r="I24" s="17"/>
    </row>
    <row r="25" spans="1:9" ht="16.5">
      <c r="A25" s="14">
        <v>11</v>
      </c>
      <c r="B25" s="36" t="s">
        <v>601</v>
      </c>
      <c r="C25" s="37" t="s">
        <v>602</v>
      </c>
      <c r="D25" s="38" t="s">
        <v>83</v>
      </c>
      <c r="E25" s="15">
        <v>7.5</v>
      </c>
      <c r="F25" s="16">
        <v>8.5</v>
      </c>
      <c r="G25" s="16">
        <f t="shared" si="0"/>
        <v>8.1999999999999993</v>
      </c>
      <c r="H25" s="39" t="str">
        <f t="shared" si="1"/>
        <v>B+</v>
      </c>
      <c r="I25" s="17"/>
    </row>
    <row r="26" spans="1:9" ht="16.5">
      <c r="A26" s="14">
        <v>12</v>
      </c>
      <c r="B26" s="36" t="s">
        <v>603</v>
      </c>
      <c r="C26" s="37" t="s">
        <v>52</v>
      </c>
      <c r="D26" s="38" t="s">
        <v>604</v>
      </c>
      <c r="E26" s="15">
        <v>6.5</v>
      </c>
      <c r="F26" s="16">
        <v>8</v>
      </c>
      <c r="G26" s="16">
        <f t="shared" si="0"/>
        <v>7.55</v>
      </c>
      <c r="H26" s="39" t="str">
        <f t="shared" si="1"/>
        <v>B</v>
      </c>
      <c r="I26" s="17"/>
    </row>
    <row r="27" spans="1:9" ht="16.5">
      <c r="A27" s="14">
        <v>13</v>
      </c>
      <c r="B27" s="36" t="s">
        <v>605</v>
      </c>
      <c r="C27" s="37" t="s">
        <v>606</v>
      </c>
      <c r="D27" s="38" t="s">
        <v>40</v>
      </c>
      <c r="E27" s="15">
        <v>7</v>
      </c>
      <c r="F27" s="16">
        <v>5</v>
      </c>
      <c r="G27" s="16">
        <f t="shared" si="0"/>
        <v>5.6</v>
      </c>
      <c r="H27" s="39" t="str">
        <f t="shared" si="1"/>
        <v>C</v>
      </c>
      <c r="I27" s="17"/>
    </row>
    <row r="28" spans="1:9" ht="16.5">
      <c r="A28" s="14">
        <v>14</v>
      </c>
      <c r="B28" s="36" t="s">
        <v>607</v>
      </c>
      <c r="C28" s="37" t="s">
        <v>52</v>
      </c>
      <c r="D28" s="38" t="s">
        <v>40</v>
      </c>
      <c r="E28" s="15">
        <v>6</v>
      </c>
      <c r="F28" s="16">
        <v>6</v>
      </c>
      <c r="G28" s="16">
        <f t="shared" si="0"/>
        <v>5.9999999999999991</v>
      </c>
      <c r="H28" s="39" t="str">
        <f t="shared" si="1"/>
        <v>C+</v>
      </c>
      <c r="I28" s="17"/>
    </row>
    <row r="29" spans="1:9" ht="16.5">
      <c r="A29" s="14">
        <v>15</v>
      </c>
      <c r="B29" s="36" t="s">
        <v>608</v>
      </c>
      <c r="C29" s="37" t="s">
        <v>577</v>
      </c>
      <c r="D29" s="38" t="s">
        <v>42</v>
      </c>
      <c r="E29" s="15">
        <v>7.5</v>
      </c>
      <c r="F29" s="16">
        <v>7</v>
      </c>
      <c r="G29" s="16">
        <f t="shared" si="0"/>
        <v>7.1499999999999995</v>
      </c>
      <c r="H29" s="39" t="str">
        <f t="shared" si="1"/>
        <v>B</v>
      </c>
      <c r="I29" s="17"/>
    </row>
    <row r="30" spans="1:9" ht="16.5">
      <c r="A30" s="14">
        <v>16</v>
      </c>
      <c r="B30" s="36" t="s">
        <v>609</v>
      </c>
      <c r="C30" s="37" t="s">
        <v>582</v>
      </c>
      <c r="D30" s="38" t="s">
        <v>87</v>
      </c>
      <c r="E30" s="15">
        <v>6.5</v>
      </c>
      <c r="F30" s="16">
        <v>6.5</v>
      </c>
      <c r="G30" s="16">
        <f t="shared" si="0"/>
        <v>6.5</v>
      </c>
      <c r="H30" s="39" t="str">
        <f t="shared" si="1"/>
        <v>C+</v>
      </c>
      <c r="I30" s="17"/>
    </row>
    <row r="31" spans="1:9" ht="16.5">
      <c r="A31" s="14">
        <v>17</v>
      </c>
      <c r="B31" s="36" t="s">
        <v>610</v>
      </c>
      <c r="C31" s="37" t="s">
        <v>611</v>
      </c>
      <c r="D31" s="38" t="s">
        <v>89</v>
      </c>
      <c r="E31" s="15">
        <v>6.5</v>
      </c>
      <c r="F31" s="16">
        <v>8</v>
      </c>
      <c r="G31" s="16">
        <f t="shared" si="0"/>
        <v>7.55</v>
      </c>
      <c r="H31" s="39" t="str">
        <f t="shared" si="1"/>
        <v>B</v>
      </c>
      <c r="I31" s="17"/>
    </row>
    <row r="32" spans="1:9" ht="16.5">
      <c r="A32" s="14">
        <v>18</v>
      </c>
      <c r="B32" s="36" t="s">
        <v>612</v>
      </c>
      <c r="C32" s="37" t="s">
        <v>613</v>
      </c>
      <c r="D32" s="38" t="s">
        <v>190</v>
      </c>
      <c r="E32" s="15">
        <v>0</v>
      </c>
      <c r="F32" s="16">
        <v>0</v>
      </c>
      <c r="G32" s="16">
        <f t="shared" si="0"/>
        <v>0</v>
      </c>
      <c r="H32" s="39" t="str">
        <f t="shared" si="1"/>
        <v>F</v>
      </c>
      <c r="I32" s="17"/>
    </row>
    <row r="33" spans="1:9" ht="16.5">
      <c r="A33" s="14">
        <v>19</v>
      </c>
      <c r="B33" s="36" t="s">
        <v>614</v>
      </c>
      <c r="C33" s="37" t="s">
        <v>615</v>
      </c>
      <c r="D33" s="38" t="s">
        <v>190</v>
      </c>
      <c r="E33" s="15">
        <v>7</v>
      </c>
      <c r="F33" s="16">
        <v>6</v>
      </c>
      <c r="G33" s="16">
        <f t="shared" si="0"/>
        <v>6.2999999999999989</v>
      </c>
      <c r="H33" s="39" t="str">
        <f t="shared" si="1"/>
        <v>C+</v>
      </c>
      <c r="I33" s="17"/>
    </row>
    <row r="34" spans="1:9" ht="16.5">
      <c r="A34" s="14">
        <v>20</v>
      </c>
      <c r="B34" s="36" t="s">
        <v>616</v>
      </c>
      <c r="C34" s="37" t="s">
        <v>575</v>
      </c>
      <c r="D34" s="38" t="s">
        <v>573</v>
      </c>
      <c r="E34" s="15">
        <v>7</v>
      </c>
      <c r="F34" s="16">
        <v>7</v>
      </c>
      <c r="G34" s="16">
        <f t="shared" si="0"/>
        <v>7</v>
      </c>
      <c r="H34" s="39" t="str">
        <f t="shared" si="1"/>
        <v>B</v>
      </c>
      <c r="I34" s="17"/>
    </row>
    <row r="35" spans="1:9" ht="16.5">
      <c r="A35" s="14">
        <v>21</v>
      </c>
      <c r="B35" s="36" t="s">
        <v>617</v>
      </c>
      <c r="C35" s="37" t="s">
        <v>618</v>
      </c>
      <c r="D35" s="38" t="s">
        <v>574</v>
      </c>
      <c r="E35" s="15">
        <v>6</v>
      </c>
      <c r="F35" s="16">
        <v>6</v>
      </c>
      <c r="G35" s="16">
        <f t="shared" si="0"/>
        <v>5.9999999999999991</v>
      </c>
      <c r="H35" s="39" t="str">
        <f t="shared" si="1"/>
        <v>C+</v>
      </c>
      <c r="I35" s="17"/>
    </row>
    <row r="36" spans="1:9" ht="16.5">
      <c r="A36" s="14">
        <v>22</v>
      </c>
      <c r="B36" s="36" t="s">
        <v>619</v>
      </c>
      <c r="C36" s="37" t="s">
        <v>93</v>
      </c>
      <c r="D36" s="38" t="s">
        <v>75</v>
      </c>
      <c r="E36" s="15">
        <v>6.5</v>
      </c>
      <c r="F36" s="16">
        <v>3</v>
      </c>
      <c r="G36" s="16">
        <f t="shared" si="0"/>
        <v>4.05</v>
      </c>
      <c r="H36" s="39" t="str">
        <f t="shared" si="1"/>
        <v>D</v>
      </c>
      <c r="I36" s="17"/>
    </row>
    <row r="37" spans="1:9" ht="16.5">
      <c r="A37" s="28">
        <v>23</v>
      </c>
      <c r="B37" s="40" t="s">
        <v>620</v>
      </c>
      <c r="C37" s="41" t="s">
        <v>570</v>
      </c>
      <c r="D37" s="42" t="s">
        <v>326</v>
      </c>
      <c r="E37" s="29">
        <v>7</v>
      </c>
      <c r="F37" s="30">
        <v>5</v>
      </c>
      <c r="G37" s="30">
        <f t="shared" si="0"/>
        <v>5.6</v>
      </c>
      <c r="H37" s="43" t="str">
        <f t="shared" si="1"/>
        <v>C</v>
      </c>
      <c r="I37" s="3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18" t="str">
        <f>"Cộng danh sách gồm "</f>
        <v xml:space="preserve">Cộng danh sách gồm </v>
      </c>
      <c r="B39" s="18"/>
      <c r="C39" s="18"/>
      <c r="D39" s="19">
        <f>COUNTA(H15:H37)</f>
        <v>23</v>
      </c>
      <c r="E39" s="20">
        <v>1</v>
      </c>
      <c r="F39" s="21"/>
      <c r="G39" s="1"/>
      <c r="H39" s="1"/>
      <c r="I39" s="1"/>
    </row>
    <row r="40" spans="1:9" ht="15.75">
      <c r="A40" s="51" t="s">
        <v>20</v>
      </c>
      <c r="B40" s="51"/>
      <c r="C40" s="51"/>
      <c r="D40" s="22">
        <f>COUNTIF(G15:G37,"&gt;=5")</f>
        <v>15</v>
      </c>
      <c r="E40" s="23">
        <f>D40/D39</f>
        <v>0.65217391304347827</v>
      </c>
      <c r="F40" s="24"/>
      <c r="G40" s="1"/>
      <c r="H40" s="1"/>
      <c r="I40" s="1"/>
    </row>
    <row r="41" spans="1:9" ht="15.75">
      <c r="A41" s="51" t="s">
        <v>21</v>
      </c>
      <c r="B41" s="51"/>
      <c r="C41" s="51"/>
      <c r="D41" s="22">
        <f>COUNTIF(G15:G37,"&lt;5")</f>
        <v>8</v>
      </c>
      <c r="E41" s="23">
        <f>D41/D39</f>
        <v>0.34782608695652173</v>
      </c>
      <c r="F41" s="24"/>
      <c r="G41" s="1"/>
      <c r="H41" s="1"/>
      <c r="I41" s="1"/>
    </row>
    <row r="42" spans="1:9" ht="15.75">
      <c r="A42" s="25"/>
      <c r="B42" s="25"/>
      <c r="C42" s="4"/>
      <c r="D42" s="25"/>
      <c r="E42" s="3"/>
      <c r="F42" s="1"/>
      <c r="G42" s="1"/>
      <c r="H42" s="1"/>
      <c r="I42" s="1"/>
    </row>
    <row r="43" spans="1:9" ht="15.75">
      <c r="A43" s="1"/>
      <c r="B43" s="1"/>
      <c r="C43" s="1"/>
      <c r="D43" s="1"/>
      <c r="E43" s="45" t="str">
        <f ca="1">"TP. Hồ Chí Minh, ngày "&amp;  DAY(NOW())&amp;" tháng " &amp;MONTH(NOW())&amp;" năm "&amp;YEAR(NOW())</f>
        <v>TP. Hồ Chí Minh, ngày 11 tháng 6 năm 2018</v>
      </c>
      <c r="F43" s="45"/>
      <c r="G43" s="45"/>
      <c r="H43" s="45"/>
      <c r="I43" s="45"/>
    </row>
    <row r="44" spans="1:9" ht="15.75">
      <c r="A44" s="62" t="s">
        <v>669</v>
      </c>
      <c r="B44" s="62"/>
      <c r="C44" s="62"/>
      <c r="D44" s="1"/>
      <c r="E44" s="62" t="s">
        <v>22</v>
      </c>
      <c r="F44" s="62"/>
      <c r="G44" s="62"/>
      <c r="H44" s="62"/>
      <c r="I44" s="62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8" spans="1:9" ht="15.75">
      <c r="E48" s="61" t="s">
        <v>668</v>
      </c>
      <c r="F48" s="61"/>
      <c r="G48" s="61"/>
      <c r="H48" s="61"/>
      <c r="I48" s="61"/>
    </row>
  </sheetData>
  <protectedRanges>
    <protectedRange sqref="I15:I37" name="Range4"/>
    <protectedRange sqref="A4" name="Range1"/>
    <protectedRange sqref="E13:F13" name="Range6"/>
    <protectedRange sqref="C8:C10 G8:G9" name="Range2_1_1"/>
    <protectedRange sqref="A45:I45" name="Range5_1"/>
  </protectedRanges>
  <mergeCells count="26">
    <mergeCell ref="E48:I48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44:C44"/>
    <mergeCell ref="E44:I44"/>
    <mergeCell ref="A10:B10"/>
    <mergeCell ref="C10:D10"/>
    <mergeCell ref="A12:A13"/>
    <mergeCell ref="B12:B13"/>
    <mergeCell ref="C12:D13"/>
    <mergeCell ref="G12:H12"/>
    <mergeCell ref="I12:I13"/>
    <mergeCell ref="C14:D14"/>
    <mergeCell ref="A40:C40"/>
    <mergeCell ref="A41:C41"/>
    <mergeCell ref="E43:I43"/>
  </mergeCells>
  <conditionalFormatting sqref="H15:H37">
    <cfRule type="cellIs" dxfId="3" priority="2" stopIfTrue="1" operator="equal">
      <formula>"F"</formula>
    </cfRule>
  </conditionalFormatting>
  <conditionalFormatting sqref="G15:G37">
    <cfRule type="expression" dxfId="2" priority="1" stopIfTrue="1">
      <formula>MAX(#REF!)&lt;4</formula>
    </cfRule>
  </conditionalFormatting>
  <pageMargins left="0.7" right="0.32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topLeftCell="A16" workbookViewId="0">
      <selection activeCell="K43" sqref="K43:K44"/>
    </sheetView>
  </sheetViews>
  <sheetFormatPr defaultRowHeight="15"/>
  <cols>
    <col min="1" max="1" width="4.7109375" customWidth="1"/>
    <col min="2" max="2" width="14" customWidth="1"/>
    <col min="3" max="3" width="19.7109375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>
      <c r="A4" s="62" t="s">
        <v>23</v>
      </c>
      <c r="B4" s="62"/>
      <c r="C4" s="62"/>
      <c r="D4" s="62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64" t="s">
        <v>5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25" t="s">
        <v>6</v>
      </c>
      <c r="B8" s="25"/>
      <c r="C8" s="66" t="s">
        <v>666</v>
      </c>
      <c r="D8" s="66"/>
      <c r="E8" s="52" t="s">
        <v>7</v>
      </c>
      <c r="F8" s="52"/>
      <c r="G8" s="27">
        <v>3</v>
      </c>
      <c r="H8" s="3"/>
      <c r="I8" s="3"/>
    </row>
    <row r="9" spans="1:9" ht="15.75">
      <c r="A9" s="52" t="s">
        <v>8</v>
      </c>
      <c r="B9" s="52"/>
      <c r="C9" s="52" t="s">
        <v>658</v>
      </c>
      <c r="D9" s="52"/>
      <c r="E9" s="52" t="s">
        <v>9</v>
      </c>
      <c r="F9" s="52"/>
      <c r="G9" s="27" t="s">
        <v>667</v>
      </c>
      <c r="H9" s="3"/>
      <c r="I9" s="3"/>
    </row>
    <row r="10" spans="1:9" ht="15.75">
      <c r="A10" s="52" t="s">
        <v>10</v>
      </c>
      <c r="B10" s="52"/>
      <c r="C10" s="52" t="s">
        <v>663</v>
      </c>
      <c r="D10" s="52"/>
      <c r="E10" s="25" t="s">
        <v>664</v>
      </c>
      <c r="F10" s="4"/>
      <c r="G10" s="25" t="s">
        <v>665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>
      <c r="A15" s="9">
        <v>1</v>
      </c>
      <c r="B15" s="33" t="s">
        <v>622</v>
      </c>
      <c r="C15" s="34" t="s">
        <v>623</v>
      </c>
      <c r="D15" s="35" t="s">
        <v>24</v>
      </c>
      <c r="E15" s="10">
        <v>6.5</v>
      </c>
      <c r="F15" s="11">
        <v>6</v>
      </c>
      <c r="G15" s="11">
        <f>E15*$E$13+F15*$F$13</f>
        <v>6.1499999999999995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>
      <c r="A16" s="14">
        <v>2</v>
      </c>
      <c r="B16" s="36" t="s">
        <v>624</v>
      </c>
      <c r="C16" s="37" t="s">
        <v>41</v>
      </c>
      <c r="D16" s="38" t="s">
        <v>50</v>
      </c>
      <c r="E16" s="15">
        <v>0</v>
      </c>
      <c r="F16" s="16">
        <v>0</v>
      </c>
      <c r="G16" s="16">
        <f t="shared" ref="G16:G35" si="0">E16*$E$13+F16*$F$13</f>
        <v>0</v>
      </c>
      <c r="H16" s="39" t="str">
        <f t="shared" ref="H16:H35" si="1">IF(G16&lt;4,"F",IF(G16&lt;=4.9,"D",IF(G16&lt;=5.4,"D+",IF(G16&lt;=5.9,"C",IF(G16&lt;=6.9,"C+",IF(G16&lt;=7.9,"B",IF(G16&lt;=8.4,"B+","A")))))))</f>
        <v>F</v>
      </c>
      <c r="I16" s="17"/>
    </row>
    <row r="17" spans="1:9" ht="16.5">
      <c r="A17" s="14">
        <v>3</v>
      </c>
      <c r="B17" s="36" t="s">
        <v>625</v>
      </c>
      <c r="C17" s="37" t="s">
        <v>626</v>
      </c>
      <c r="D17" s="38" t="s">
        <v>27</v>
      </c>
      <c r="E17" s="15">
        <v>7.5</v>
      </c>
      <c r="F17" s="16">
        <v>5</v>
      </c>
      <c r="G17" s="16">
        <f t="shared" si="0"/>
        <v>5.75</v>
      </c>
      <c r="H17" s="39" t="str">
        <f t="shared" si="1"/>
        <v>C</v>
      </c>
      <c r="I17" s="17"/>
    </row>
    <row r="18" spans="1:9" ht="16.5">
      <c r="A18" s="14">
        <v>4</v>
      </c>
      <c r="B18" s="36" t="s">
        <v>627</v>
      </c>
      <c r="C18" s="37" t="s">
        <v>628</v>
      </c>
      <c r="D18" s="38" t="s">
        <v>569</v>
      </c>
      <c r="E18" s="15">
        <v>10</v>
      </c>
      <c r="F18" s="16">
        <v>7</v>
      </c>
      <c r="G18" s="16">
        <f t="shared" si="0"/>
        <v>7.8999999999999995</v>
      </c>
      <c r="H18" s="39" t="str">
        <f t="shared" si="1"/>
        <v>B</v>
      </c>
      <c r="I18" s="17"/>
    </row>
    <row r="19" spans="1:9" ht="16.5">
      <c r="A19" s="14">
        <v>5</v>
      </c>
      <c r="B19" s="36" t="s">
        <v>629</v>
      </c>
      <c r="C19" s="37" t="s">
        <v>580</v>
      </c>
      <c r="D19" s="38" t="s">
        <v>29</v>
      </c>
      <c r="E19" s="15">
        <v>9</v>
      </c>
      <c r="F19" s="16">
        <v>6</v>
      </c>
      <c r="G19" s="16">
        <f t="shared" si="0"/>
        <v>6.8999999999999986</v>
      </c>
      <c r="H19" s="39" t="str">
        <f t="shared" si="1"/>
        <v>C+</v>
      </c>
      <c r="I19" s="17"/>
    </row>
    <row r="20" spans="1:9" ht="16.5">
      <c r="A20" s="14">
        <v>6</v>
      </c>
      <c r="B20" s="36" t="s">
        <v>630</v>
      </c>
      <c r="C20" s="37" t="s">
        <v>631</v>
      </c>
      <c r="D20" s="38" t="s">
        <v>30</v>
      </c>
      <c r="E20" s="15">
        <v>6.5</v>
      </c>
      <c r="F20" s="16">
        <v>2</v>
      </c>
      <c r="G20" s="16">
        <f t="shared" si="0"/>
        <v>3.3499999999999996</v>
      </c>
      <c r="H20" s="39" t="str">
        <f t="shared" si="1"/>
        <v>F</v>
      </c>
      <c r="I20" s="17"/>
    </row>
    <row r="21" spans="1:9" ht="16.5">
      <c r="A21" s="14">
        <v>7</v>
      </c>
      <c r="B21" s="36" t="s">
        <v>632</v>
      </c>
      <c r="C21" s="37" t="s">
        <v>633</v>
      </c>
      <c r="D21" s="38" t="s">
        <v>634</v>
      </c>
      <c r="E21" s="15">
        <v>9</v>
      </c>
      <c r="F21" s="16">
        <v>8</v>
      </c>
      <c r="G21" s="16">
        <f t="shared" si="0"/>
        <v>8.2999999999999989</v>
      </c>
      <c r="H21" s="39" t="str">
        <f t="shared" si="1"/>
        <v>B+</v>
      </c>
      <c r="I21" s="17"/>
    </row>
    <row r="22" spans="1:9" ht="16.5">
      <c r="A22" s="14">
        <v>8</v>
      </c>
      <c r="B22" s="36" t="s">
        <v>635</v>
      </c>
      <c r="C22" s="37" t="s">
        <v>636</v>
      </c>
      <c r="D22" s="38" t="s">
        <v>37</v>
      </c>
      <c r="E22" s="15">
        <v>10</v>
      </c>
      <c r="F22" s="16">
        <v>8</v>
      </c>
      <c r="G22" s="16">
        <f t="shared" si="0"/>
        <v>8.6</v>
      </c>
      <c r="H22" s="39" t="str">
        <f t="shared" si="1"/>
        <v>A</v>
      </c>
      <c r="I22" s="17"/>
    </row>
    <row r="23" spans="1:9" ht="16.5">
      <c r="A23" s="14">
        <v>9</v>
      </c>
      <c r="B23" s="36" t="s">
        <v>637</v>
      </c>
      <c r="C23" s="37" t="s">
        <v>579</v>
      </c>
      <c r="D23" s="38" t="s">
        <v>58</v>
      </c>
      <c r="E23" s="15">
        <v>7</v>
      </c>
      <c r="F23" s="16">
        <v>7</v>
      </c>
      <c r="G23" s="16">
        <f t="shared" si="0"/>
        <v>7</v>
      </c>
      <c r="H23" s="39" t="str">
        <f t="shared" si="1"/>
        <v>B</v>
      </c>
      <c r="I23" s="17"/>
    </row>
    <row r="24" spans="1:9" ht="16.5">
      <c r="A24" s="14">
        <v>10</v>
      </c>
      <c r="B24" s="36" t="s">
        <v>638</v>
      </c>
      <c r="C24" s="37" t="s">
        <v>639</v>
      </c>
      <c r="D24" s="38" t="s">
        <v>640</v>
      </c>
      <c r="E24" s="15">
        <v>8.5</v>
      </c>
      <c r="F24" s="16">
        <v>6</v>
      </c>
      <c r="G24" s="16">
        <f t="shared" si="0"/>
        <v>6.7499999999999991</v>
      </c>
      <c r="H24" s="39" t="str">
        <f t="shared" si="1"/>
        <v>C+</v>
      </c>
      <c r="I24" s="17"/>
    </row>
    <row r="25" spans="1:9" ht="16.5">
      <c r="A25" s="14">
        <v>11</v>
      </c>
      <c r="B25" s="36" t="s">
        <v>641</v>
      </c>
      <c r="C25" s="37" t="s">
        <v>642</v>
      </c>
      <c r="D25" s="38" t="s">
        <v>134</v>
      </c>
      <c r="E25" s="15">
        <v>7</v>
      </c>
      <c r="F25" s="16">
        <v>6.5</v>
      </c>
      <c r="G25" s="16">
        <f t="shared" si="0"/>
        <v>6.65</v>
      </c>
      <c r="H25" s="39" t="str">
        <f t="shared" si="1"/>
        <v>C+</v>
      </c>
      <c r="I25" s="17"/>
    </row>
    <row r="26" spans="1:9" ht="16.5">
      <c r="A26" s="14">
        <v>12</v>
      </c>
      <c r="B26" s="36" t="s">
        <v>643</v>
      </c>
      <c r="C26" s="37" t="s">
        <v>84</v>
      </c>
      <c r="D26" s="38" t="s">
        <v>85</v>
      </c>
      <c r="E26" s="15">
        <v>7</v>
      </c>
      <c r="F26" s="16">
        <v>6</v>
      </c>
      <c r="G26" s="16">
        <f t="shared" si="0"/>
        <v>6.2999999999999989</v>
      </c>
      <c r="H26" s="39" t="str">
        <f t="shared" si="1"/>
        <v>C+</v>
      </c>
      <c r="I26" s="17"/>
    </row>
    <row r="27" spans="1:9" ht="16.5">
      <c r="A27" s="14">
        <v>13</v>
      </c>
      <c r="B27" s="36" t="s">
        <v>644</v>
      </c>
      <c r="C27" s="37" t="s">
        <v>572</v>
      </c>
      <c r="D27" s="38" t="s">
        <v>148</v>
      </c>
      <c r="E27" s="15">
        <v>0</v>
      </c>
      <c r="F27" s="16">
        <v>0</v>
      </c>
      <c r="G27" s="16">
        <f t="shared" si="0"/>
        <v>0</v>
      </c>
      <c r="H27" s="39" t="str">
        <f t="shared" si="1"/>
        <v>F</v>
      </c>
      <c r="I27" s="17"/>
    </row>
    <row r="28" spans="1:9" ht="16.5">
      <c r="A28" s="14">
        <v>14</v>
      </c>
      <c r="B28" s="36" t="s">
        <v>645</v>
      </c>
      <c r="C28" s="37" t="s">
        <v>510</v>
      </c>
      <c r="D28" s="38" t="s">
        <v>511</v>
      </c>
      <c r="E28" s="15">
        <v>7.5</v>
      </c>
      <c r="F28" s="16">
        <v>5</v>
      </c>
      <c r="G28" s="16">
        <f t="shared" si="0"/>
        <v>5.75</v>
      </c>
      <c r="H28" s="39" t="str">
        <f t="shared" si="1"/>
        <v>C</v>
      </c>
      <c r="I28" s="17"/>
    </row>
    <row r="29" spans="1:9" ht="16.5">
      <c r="A29" s="14">
        <v>15</v>
      </c>
      <c r="B29" s="36" t="s">
        <v>646</v>
      </c>
      <c r="C29" s="37" t="s">
        <v>63</v>
      </c>
      <c r="D29" s="38" t="s">
        <v>73</v>
      </c>
      <c r="E29" s="15">
        <v>0</v>
      </c>
      <c r="F29" s="16">
        <v>0</v>
      </c>
      <c r="G29" s="16">
        <f t="shared" si="0"/>
        <v>0</v>
      </c>
      <c r="H29" s="39" t="str">
        <f t="shared" si="1"/>
        <v>F</v>
      </c>
      <c r="I29" s="17"/>
    </row>
    <row r="30" spans="1:9" ht="16.5">
      <c r="A30" s="14">
        <v>16</v>
      </c>
      <c r="B30" s="36" t="s">
        <v>647</v>
      </c>
      <c r="C30" s="37" t="s">
        <v>147</v>
      </c>
      <c r="D30" s="38" t="s">
        <v>571</v>
      </c>
      <c r="E30" s="15">
        <v>8</v>
      </c>
      <c r="F30" s="16">
        <v>5</v>
      </c>
      <c r="G30" s="16">
        <f t="shared" si="0"/>
        <v>5.9</v>
      </c>
      <c r="H30" s="39" t="str">
        <f t="shared" si="1"/>
        <v>C</v>
      </c>
      <c r="I30" s="17"/>
    </row>
    <row r="31" spans="1:9" ht="16.5">
      <c r="A31" s="14">
        <v>17</v>
      </c>
      <c r="B31" s="36" t="s">
        <v>648</v>
      </c>
      <c r="C31" s="37" t="s">
        <v>649</v>
      </c>
      <c r="D31" s="38" t="s">
        <v>94</v>
      </c>
      <c r="E31" s="15">
        <v>6.5</v>
      </c>
      <c r="F31" s="16">
        <v>6</v>
      </c>
      <c r="G31" s="16">
        <f t="shared" si="0"/>
        <v>6.1499999999999995</v>
      </c>
      <c r="H31" s="39" t="str">
        <f t="shared" si="1"/>
        <v>C+</v>
      </c>
      <c r="I31" s="17"/>
    </row>
    <row r="32" spans="1:9" ht="16.5">
      <c r="A32" s="14">
        <v>18</v>
      </c>
      <c r="B32" s="36" t="s">
        <v>650</v>
      </c>
      <c r="C32" s="37" t="s">
        <v>651</v>
      </c>
      <c r="D32" s="38" t="s">
        <v>581</v>
      </c>
      <c r="E32" s="15">
        <v>6.5</v>
      </c>
      <c r="F32" s="16">
        <v>6</v>
      </c>
      <c r="G32" s="16">
        <f t="shared" si="0"/>
        <v>6.1499999999999995</v>
      </c>
      <c r="H32" s="39" t="str">
        <f t="shared" si="1"/>
        <v>C+</v>
      </c>
      <c r="I32" s="17"/>
    </row>
    <row r="33" spans="1:9" ht="16.5">
      <c r="A33" s="14">
        <v>19</v>
      </c>
      <c r="B33" s="36" t="s">
        <v>652</v>
      </c>
      <c r="C33" s="37" t="s">
        <v>576</v>
      </c>
      <c r="D33" s="38" t="s">
        <v>47</v>
      </c>
      <c r="E33" s="15">
        <v>9.5</v>
      </c>
      <c r="F33" s="16">
        <v>6</v>
      </c>
      <c r="G33" s="16">
        <f t="shared" si="0"/>
        <v>7.0499999999999989</v>
      </c>
      <c r="H33" s="39" t="str">
        <f t="shared" si="1"/>
        <v>B</v>
      </c>
      <c r="I33" s="17"/>
    </row>
    <row r="34" spans="1:9" ht="16.5">
      <c r="A34" s="14">
        <v>20</v>
      </c>
      <c r="B34" s="36" t="s">
        <v>653</v>
      </c>
      <c r="C34" s="37" t="s">
        <v>654</v>
      </c>
      <c r="D34" s="38" t="s">
        <v>48</v>
      </c>
      <c r="E34" s="15">
        <v>8.5</v>
      </c>
      <c r="F34" s="16">
        <v>7</v>
      </c>
      <c r="G34" s="16">
        <f t="shared" si="0"/>
        <v>7.4499999999999993</v>
      </c>
      <c r="H34" s="39" t="str">
        <f t="shared" si="1"/>
        <v>B</v>
      </c>
      <c r="I34" s="17"/>
    </row>
    <row r="35" spans="1:9" ht="16.5">
      <c r="A35" s="28">
        <v>21</v>
      </c>
      <c r="B35" s="40" t="s">
        <v>655</v>
      </c>
      <c r="C35" s="41" t="s">
        <v>656</v>
      </c>
      <c r="D35" s="42" t="s">
        <v>657</v>
      </c>
      <c r="E35" s="29">
        <v>6.5</v>
      </c>
      <c r="F35" s="30">
        <v>3</v>
      </c>
      <c r="G35" s="30">
        <f t="shared" si="0"/>
        <v>4.05</v>
      </c>
      <c r="H35" s="43" t="str">
        <f t="shared" si="1"/>
        <v>D</v>
      </c>
      <c r="I35" s="31"/>
    </row>
    <row r="36" spans="1:9" ht="15.75">
      <c r="A36" s="1"/>
      <c r="B36" s="1"/>
      <c r="C36" s="1"/>
      <c r="D36" s="1"/>
      <c r="E36" s="1"/>
      <c r="F36" s="1"/>
      <c r="G36" s="1"/>
      <c r="H36" s="1"/>
      <c r="I36" s="1"/>
    </row>
    <row r="37" spans="1:9" ht="15.75">
      <c r="A37" s="18" t="str">
        <f>"Cộng danh sách gồm "</f>
        <v xml:space="preserve">Cộng danh sách gồm </v>
      </c>
      <c r="B37" s="18"/>
      <c r="C37" s="18"/>
      <c r="D37" s="19">
        <f>COUNTA(H15:H35)</f>
        <v>21</v>
      </c>
      <c r="E37" s="20">
        <v>1</v>
      </c>
      <c r="F37" s="21"/>
      <c r="G37" s="1"/>
      <c r="H37" s="1"/>
      <c r="I37" s="1"/>
    </row>
    <row r="38" spans="1:9" ht="15.75">
      <c r="A38" s="51" t="s">
        <v>20</v>
      </c>
      <c r="B38" s="51"/>
      <c r="C38" s="51"/>
      <c r="D38" s="22">
        <f>COUNTIF(G15:G35,"&gt;=5")</f>
        <v>16</v>
      </c>
      <c r="E38" s="23">
        <f>D38/D37</f>
        <v>0.76190476190476186</v>
      </c>
      <c r="F38" s="24"/>
      <c r="G38" s="1"/>
      <c r="H38" s="1"/>
      <c r="I38" s="1"/>
    </row>
    <row r="39" spans="1:9" ht="15.75">
      <c r="A39" s="51" t="s">
        <v>21</v>
      </c>
      <c r="B39" s="51"/>
      <c r="C39" s="51"/>
      <c r="D39" s="22">
        <f>COUNTIF(G15:G35,"&lt;5")</f>
        <v>5</v>
      </c>
      <c r="E39" s="23">
        <f>D39/D37</f>
        <v>0.23809523809523808</v>
      </c>
      <c r="F39" s="24"/>
      <c r="G39" s="1"/>
      <c r="H39" s="1"/>
      <c r="I39" s="1"/>
    </row>
    <row r="40" spans="1:9" ht="15.75">
      <c r="A40" s="25"/>
      <c r="B40" s="25"/>
      <c r="C40" s="4"/>
      <c r="D40" s="25"/>
      <c r="E40" s="3"/>
      <c r="F40" s="1"/>
      <c r="G40" s="1"/>
      <c r="H40" s="1"/>
      <c r="I40" s="1"/>
    </row>
    <row r="41" spans="1:9" ht="15.75">
      <c r="A41" s="1"/>
      <c r="B41" s="1"/>
      <c r="C41" s="1"/>
      <c r="D41" s="1"/>
      <c r="E41" s="45" t="str">
        <f ca="1">"TP. Hồ Chí Minh, ngày "&amp;  DAY(NOW())&amp;" tháng " &amp;MONTH(NOW())&amp;" năm "&amp;YEAR(NOW())</f>
        <v>TP. Hồ Chí Minh, ngày 11 tháng 6 năm 2018</v>
      </c>
      <c r="F41" s="45"/>
      <c r="G41" s="45"/>
      <c r="H41" s="45"/>
      <c r="I41" s="45"/>
    </row>
    <row r="42" spans="1:9" ht="15.75">
      <c r="A42" s="62" t="s">
        <v>669</v>
      </c>
      <c r="B42" s="62"/>
      <c r="C42" s="62"/>
      <c r="D42" s="1"/>
      <c r="E42" s="62" t="s">
        <v>22</v>
      </c>
      <c r="F42" s="62"/>
      <c r="G42" s="62"/>
      <c r="H42" s="62"/>
      <c r="I42" s="62"/>
    </row>
    <row r="43" spans="1:9" ht="15.75">
      <c r="A43" s="1"/>
      <c r="B43" s="1"/>
      <c r="C43" s="1"/>
      <c r="D43" s="1"/>
      <c r="E43" s="1"/>
      <c r="F43" s="1"/>
      <c r="G43" s="1"/>
      <c r="H43" s="1"/>
      <c r="I43" s="1"/>
    </row>
    <row r="45" spans="1:9" ht="15.75">
      <c r="E45" s="61" t="s">
        <v>668</v>
      </c>
      <c r="F45" s="61"/>
      <c r="G45" s="61"/>
      <c r="H45" s="61"/>
      <c r="I45" s="61"/>
    </row>
  </sheetData>
  <protectedRanges>
    <protectedRange sqref="I15:I35" name="Range4"/>
    <protectedRange sqref="A4" name="Range1"/>
    <protectedRange sqref="E13:F13" name="Range6"/>
    <protectedRange sqref="C8:C10 G8:G9" name="Range2_1_1"/>
    <protectedRange sqref="A43:I43" name="Range5_1"/>
  </protectedRanges>
  <mergeCells count="26">
    <mergeCell ref="E45:I45"/>
    <mergeCell ref="A4:D4"/>
    <mergeCell ref="A1:D1"/>
    <mergeCell ref="E1:I1"/>
    <mergeCell ref="A2:D2"/>
    <mergeCell ref="E2:I2"/>
    <mergeCell ref="A3:D3"/>
    <mergeCell ref="A6:I6"/>
    <mergeCell ref="C8:D8"/>
    <mergeCell ref="E8:F8"/>
    <mergeCell ref="A9:B9"/>
    <mergeCell ref="C9:D9"/>
    <mergeCell ref="E9:F9"/>
    <mergeCell ref="A42:C42"/>
    <mergeCell ref="E42:I42"/>
    <mergeCell ref="A10:B10"/>
    <mergeCell ref="C10:D10"/>
    <mergeCell ref="A12:A13"/>
    <mergeCell ref="B12:B13"/>
    <mergeCell ref="C12:D13"/>
    <mergeCell ref="G12:H12"/>
    <mergeCell ref="I12:I13"/>
    <mergeCell ref="C14:D14"/>
    <mergeCell ref="A38:C38"/>
    <mergeCell ref="A39:C39"/>
    <mergeCell ref="E41:I41"/>
  </mergeCells>
  <conditionalFormatting sqref="H15:H35">
    <cfRule type="cellIs" dxfId="1" priority="2" stopIfTrue="1" operator="equal">
      <formula>"F"</formula>
    </cfRule>
  </conditionalFormatting>
  <conditionalFormatting sqref="G15:G35">
    <cfRule type="expression" dxfId="0" priority="1" stopIfTrue="1">
      <formula>MAX(#REF!)&lt;4</formula>
    </cfRule>
  </conditionalFormatting>
  <pageMargins left="0.7" right="0.16" top="0.47" bottom="0.3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06ĐH_QLTN1</vt:lpstr>
      <vt:lpstr>06ĐH_QLTN2</vt:lpstr>
      <vt:lpstr>06ĐH_QLTN3</vt:lpstr>
      <vt:lpstr>06ĐH_QLTN4</vt:lpstr>
      <vt:lpstr>06ĐH_KT</vt:lpstr>
      <vt:lpstr>06ĐH_BĐKH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2018-06-11T00:07:13Z</dcterms:modified>
</cp:coreProperties>
</file>